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120" yWindow="105" windowWidth="12120" windowHeight="7260" tabRatio="919" xr2:uid="{00000000-000D-0000-FFFF-FFFF00000000}"/>
  </bookViews>
  <sheets>
    <sheet name="учебный план" sheetId="1" r:id="rId1"/>
  </sheets>
  <definedNames>
    <definedName name="_edn1" localSheetId="0">'учебный план'!$A$10</definedName>
    <definedName name="_edn2" localSheetId="0">'учебный план'!$A$11</definedName>
    <definedName name="_ednref1" localSheetId="0">'учебный план'!$C$2</definedName>
    <definedName name="_ednref2" localSheetId="0">'учебный план'!$H$2</definedName>
  </definedNames>
  <calcPr calcId="171027"/>
</workbook>
</file>

<file path=xl/calcChain.xml><?xml version="1.0" encoding="utf-8"?>
<calcChain xmlns="http://schemas.openxmlformats.org/spreadsheetml/2006/main">
  <c r="D53" i="1" l="1"/>
  <c r="D52" i="1"/>
  <c r="D50" i="1"/>
  <c r="D46" i="1"/>
  <c r="D45" i="1"/>
  <c r="D41" i="1"/>
  <c r="D40" i="1"/>
  <c r="D36" i="1"/>
  <c r="D35" i="1"/>
  <c r="D34" i="1"/>
  <c r="D33" i="1"/>
  <c r="D32" i="1"/>
  <c r="D31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L44" i="1"/>
  <c r="K44" i="1"/>
  <c r="J44" i="1"/>
  <c r="I44" i="1"/>
  <c r="H44" i="1"/>
  <c r="G44" i="1"/>
  <c r="F44" i="1"/>
  <c r="E44" i="1"/>
  <c r="M44" i="1"/>
  <c r="L49" i="1"/>
  <c r="K49" i="1"/>
  <c r="J49" i="1"/>
  <c r="I49" i="1"/>
  <c r="H49" i="1"/>
  <c r="G49" i="1"/>
  <c r="E49" i="1"/>
  <c r="M49" i="1"/>
  <c r="L39" i="1"/>
  <c r="K39" i="1"/>
  <c r="J39" i="1"/>
  <c r="I39" i="1"/>
  <c r="H39" i="1"/>
  <c r="G39" i="1"/>
  <c r="F39" i="1"/>
  <c r="E39" i="1"/>
  <c r="M39" i="1"/>
  <c r="L30" i="1"/>
  <c r="K30" i="1"/>
  <c r="J30" i="1"/>
  <c r="I30" i="1"/>
  <c r="H30" i="1"/>
  <c r="G30" i="1"/>
  <c r="F30" i="1"/>
  <c r="E30" i="1"/>
  <c r="M30" i="1"/>
  <c r="G8" i="1"/>
  <c r="E8" i="1"/>
  <c r="L20" i="1"/>
  <c r="K20" i="1"/>
  <c r="J20" i="1"/>
  <c r="I20" i="1"/>
  <c r="H20" i="1"/>
  <c r="G20" i="1"/>
  <c r="F20" i="1"/>
  <c r="E20" i="1"/>
  <c r="M20" i="1"/>
  <c r="D20" i="1" l="1"/>
  <c r="M56" i="1"/>
  <c r="D8" i="1"/>
  <c r="G7" i="1"/>
  <c r="H38" i="1"/>
  <c r="H37" i="1" s="1"/>
  <c r="J38" i="1"/>
  <c r="J37" i="1" s="1"/>
  <c r="F38" i="1"/>
  <c r="F37" i="1" s="1"/>
  <c r="D49" i="1"/>
  <c r="D30" i="1"/>
  <c r="D39" i="1"/>
  <c r="G38" i="1"/>
  <c r="G37" i="1" s="1"/>
  <c r="I38" i="1"/>
  <c r="I37" i="1" s="1"/>
  <c r="K38" i="1"/>
  <c r="K37" i="1" s="1"/>
  <c r="M38" i="1"/>
  <c r="M37" i="1" s="1"/>
  <c r="L38" i="1"/>
  <c r="L37" i="1" s="1"/>
  <c r="D44" i="1"/>
  <c r="E38" i="1"/>
  <c r="E7" i="1"/>
  <c r="D7" i="1" l="1"/>
  <c r="G54" i="1"/>
  <c r="L56" i="1"/>
  <c r="K56" i="1"/>
  <c r="H56" i="1"/>
  <c r="I56" i="1"/>
  <c r="D38" i="1"/>
  <c r="E37" i="1"/>
  <c r="E54" i="1" s="1"/>
  <c r="D54" i="1" s="1"/>
  <c r="D37" i="1" l="1"/>
</calcChain>
</file>

<file path=xl/sharedStrings.xml><?xml version="1.0" encoding="utf-8"?>
<sst xmlns="http://schemas.openxmlformats.org/spreadsheetml/2006/main" count="178" uniqueCount="152">
  <si>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</si>
  <si>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</si>
  <si>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</si>
  <si>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</si>
  <si>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</si>
  <si>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</si>
  <si>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</si>
  <si>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</si>
  <si>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</si>
  <si>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</si>
  <si>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</si>
  <si>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</si>
  <si>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</si>
  <si>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</si>
  <si>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</si>
  <si>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</si>
  <si>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Распределение обязательной нагрузки по курсам и семестрам(час. в семестр)</t>
  </si>
  <si>
    <t>Формы промежуточной аттестации</t>
  </si>
  <si>
    <t>Химия</t>
  </si>
  <si>
    <t>Физическая культура</t>
  </si>
  <si>
    <t>Физика</t>
  </si>
  <si>
    <t>17нед</t>
  </si>
  <si>
    <t>ОП.00</t>
  </si>
  <si>
    <t>ОП.01</t>
  </si>
  <si>
    <t>Техническое черчение</t>
  </si>
  <si>
    <t>ОП.02</t>
  </si>
  <si>
    <t>Электротехника</t>
  </si>
  <si>
    <t>ОП.03</t>
  </si>
  <si>
    <t>ОП.04</t>
  </si>
  <si>
    <t>Материаловедение</t>
  </si>
  <si>
    <t>ОП.05</t>
  </si>
  <si>
    <t>Охрана труда</t>
  </si>
  <si>
    <t>ОП.06</t>
  </si>
  <si>
    <t>Безопасность жизнедеятельности</t>
  </si>
  <si>
    <t>П.00</t>
  </si>
  <si>
    <t>ПМ.00</t>
  </si>
  <si>
    <t>ПМ.01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</si>
  <si>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</si>
  <si>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</si>
  <si>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</si>
  <si>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</si>
  <si>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</si>
  <si>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</si>
  <si>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ПМ.03</t>
  </si>
  <si>
    <t>Устранение и предупреждение аварий и неполадок электрооборудования</t>
  </si>
  <si>
    <t>МДК.03.01</t>
  </si>
  <si>
    <t>Организация технического обслуживания электрооборудования промышленных организаций</t>
  </si>
  <si>
    <t>ФК.00</t>
  </si>
  <si>
    <t>16нед</t>
  </si>
  <si>
    <t>Кубановедение</t>
  </si>
  <si>
    <t>Основы слесаро-сборочных и электромонтажных работ</t>
  </si>
  <si>
    <t>23нед</t>
  </si>
  <si>
    <t>общеобразовательные учебные дисциплины</t>
  </si>
  <si>
    <t>общепрофессиональные дисциплины</t>
  </si>
  <si>
    <t>профессиональный цикл</t>
  </si>
  <si>
    <t>профессиональные модули</t>
  </si>
  <si>
    <t>МДК.01.01</t>
  </si>
  <si>
    <t>МДК.01.02</t>
  </si>
  <si>
    <t>уп.01</t>
  </si>
  <si>
    <t>пп.01</t>
  </si>
  <si>
    <t>уп.02</t>
  </si>
  <si>
    <t>пп.02</t>
  </si>
  <si>
    <t>уп.03</t>
  </si>
  <si>
    <t>пп.03</t>
  </si>
  <si>
    <t>21нед</t>
  </si>
  <si>
    <t>Консультации 4 часа на одного учащегося в год</t>
  </si>
  <si>
    <t>учебная практика</t>
  </si>
  <si>
    <t>производственная практика</t>
  </si>
  <si>
    <t>1ДЗ/2Э/1Эк</t>
  </si>
  <si>
    <t>1ДЗ/1Э/1Эк</t>
  </si>
  <si>
    <t>ИТОГО</t>
  </si>
  <si>
    <t>дисциплины и МДК</t>
  </si>
  <si>
    <t>3ДЗ/1Эк</t>
  </si>
  <si>
    <t>2/1Эк</t>
  </si>
  <si>
    <t>максимальная нагрузка</t>
  </si>
  <si>
    <t>Иностранный язык</t>
  </si>
  <si>
    <t>История</t>
  </si>
  <si>
    <t>Основы безопасности жизнедеятельности</t>
  </si>
  <si>
    <t>Основы предпринимательской деятельности</t>
  </si>
  <si>
    <t>Обществознание (вкл. Экономику и право)</t>
  </si>
  <si>
    <t>Биология</t>
  </si>
  <si>
    <t>География</t>
  </si>
  <si>
    <t>Экология</t>
  </si>
  <si>
    <t>Основы бюджетной грамотности</t>
  </si>
  <si>
    <t>Математика: алгебра и начала математического  анализа; геометрия</t>
  </si>
  <si>
    <t>Информатика</t>
  </si>
  <si>
    <t>Основы технической механики и слесарных работ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</si>
  <si>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</si>
  <si>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Организация работ по сборке, монтажу и ремонту электрооборудования промышленых организаций</t>
  </si>
  <si>
    <t xml:space="preserve"> базовые учебные дисциплины</t>
  </si>
  <si>
    <t xml:space="preserve"> профильные учебные дисциплины</t>
  </si>
  <si>
    <t>ОО.00</t>
  </si>
  <si>
    <t>УД.00</t>
  </si>
  <si>
    <t>УД.01</t>
  </si>
  <si>
    <t>УД.02</t>
  </si>
  <si>
    <t>УД.03</t>
  </si>
  <si>
    <t>УД.04</t>
  </si>
  <si>
    <t>*индивидуальный прект</t>
  </si>
  <si>
    <t>ОУД.00</t>
  </si>
  <si>
    <t>ОУД.02</t>
  </si>
  <si>
    <t>ОУД.03</t>
  </si>
  <si>
    <t>ОУД.05</t>
  </si>
  <si>
    <t>ОУД.06</t>
  </si>
  <si>
    <t>ОУД.09</t>
  </si>
  <si>
    <t>ОУД.10</t>
  </si>
  <si>
    <t>ОУД.15</t>
  </si>
  <si>
    <t>ОУД.16</t>
  </si>
  <si>
    <t>ОУД.17</t>
  </si>
  <si>
    <t>ОУД.07</t>
  </si>
  <si>
    <t>ОУД.08</t>
  </si>
  <si>
    <t>ОУД.01.1</t>
  </si>
  <si>
    <t>ОУД.01.2</t>
  </si>
  <si>
    <t xml:space="preserve"> Литература</t>
  </si>
  <si>
    <t>Русский язык</t>
  </si>
  <si>
    <t>3. План учебного процесса 13.01.10  ЭЛЕКТРОМОНТЕР по ремонту и обслуживанию электрооборудования(по отраслям) 2016 - 2019</t>
  </si>
  <si>
    <t>Технология поиска работы</t>
  </si>
  <si>
    <t>дополнительные учебные дисциплины</t>
  </si>
  <si>
    <t>ГИА</t>
  </si>
  <si>
    <t>2недели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</si>
  <si>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</si>
  <si>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</si>
  <si>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</si>
  <si>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</si>
  <si>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зачетов</t>
  </si>
  <si>
    <t>дз,4 э,5</t>
  </si>
  <si>
    <t>дз,3,5</t>
  </si>
  <si>
    <t>дз,4,6</t>
  </si>
  <si>
    <t>з,1,2,3,4, дз,5</t>
  </si>
  <si>
    <t>дз,2</t>
  </si>
  <si>
    <t>дз,5,6</t>
  </si>
  <si>
    <t>дз,6</t>
  </si>
  <si>
    <t>-</t>
  </si>
  <si>
    <t>дз,2,4 э,5</t>
  </si>
  <si>
    <t>дз,2,3</t>
  </si>
  <si>
    <t>дз,2 э,4</t>
  </si>
  <si>
    <t>дз,1</t>
  </si>
  <si>
    <t>э,2</t>
  </si>
  <si>
    <t>дз,3</t>
  </si>
  <si>
    <t>э,4</t>
  </si>
  <si>
    <t>дз,4</t>
  </si>
  <si>
    <t>з,5 дз,6</t>
  </si>
  <si>
    <t>дз,5</t>
  </si>
  <si>
    <t>4З/21ДЗ/3Э</t>
  </si>
  <si>
    <t>4З/15ДЗ/1Э</t>
  </si>
  <si>
    <t>5ДЗ/2Э</t>
  </si>
  <si>
    <t>1ДЗ</t>
  </si>
  <si>
    <t>5ДЗ/1Э</t>
  </si>
  <si>
    <t>1З/10ДЗ/2Э/3Эк</t>
  </si>
  <si>
    <t>9ДЗ/2Э/3Эк</t>
  </si>
  <si>
    <t>5З/35ДЗ/6Э/3Эк</t>
  </si>
  <si>
    <t>1Эк</t>
  </si>
  <si>
    <t>ОУД.04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</si>
</sst>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textRotation="90" wrapText="1"/>
    </xf>
    <xf numFmtId="0" fontId="9" fillId="0" borderId="2" xfId="0" applyFont="1" applyFill="1" applyBorder="1" applyAlignment="1">
      <alignment horizontal="left" vertical="center" textRotation="90" wrapText="1"/>
    </xf>
    <xf numFmtId="0" fontId="11" fillId="0" borderId="1" xfId="1" applyFont="1" applyFill="1" applyBorder="1" applyAlignment="1" applyProtection="1">
      <alignment horizontal="center" vertical="center" textRotation="90" wrapText="1"/>
    </xf>
    <xf numFmtId="0" fontId="11" fillId="0" borderId="2" xfId="1" applyFont="1" applyFill="1" applyBorder="1" applyAlignment="1" applyProtection="1">
      <alignment horizontal="center" vertical="center" textRotation="90" wrapText="1"/>
    </xf>
    <xf numFmtId="0" fontId="11" fillId="0" borderId="17" xfId="1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topLeftCell="A52" zoomScale="70" zoomScaleNormal="70" workbookViewId="0">
      <selection activeCell="O2" sqref="O2"/>
    </sheetView>
  </sheetViews>
  <sheetFormatPr defaultColWidth="9.140625" defaultRowHeight="12.75" x14ac:dyDescent="0.25"/>
  <cols>
    <col min="1" max="1" width="12.42578125" style="1" customWidth="1"/>
    <col min="2" max="2" width="33.28515625" style="2" customWidth="1"/>
    <col min="3" max="3" width="14.85546875" style="2" customWidth="1"/>
    <col min="4" max="4" width="6.7109375" style="2" customWidth="1"/>
    <col min="5" max="5" width="5.42578125" style="2" customWidth="1"/>
    <col min="6" max="6" width="7.7109375" style="2" customWidth="1"/>
    <col min="7" max="7" width="9.42578125" style="2" customWidth="1"/>
    <col min="8" max="8" width="7.85546875" style="7" customWidth="1"/>
    <col min="9" max="9" width="7.28515625" style="7" customWidth="1"/>
    <col min="10" max="10" width="7.140625" style="6" customWidth="1"/>
    <col min="11" max="11" width="7.28515625" style="6" customWidth="1"/>
    <col min="12" max="12" width="7.140625" style="6" customWidth="1"/>
    <col min="13" max="13" width="7.5703125" style="6" customWidth="1"/>
    <col min="14" max="16384" width="9.140625" style="2"/>
  </cols>
  <sheetData>
    <row r="1" spans="1:13" ht="22.15" customHeight="1" thickBot="1" x14ac:dyDescent="0.3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0" customHeight="1" thickBot="1" x14ac:dyDescent="0.3">
      <c r="A2" s="42" t="s">
        <v>0</v>
      </c>
      <c r="B2" s="40" t="s">
        <v>1</v>
      </c>
      <c r="C2" s="44" t="s">
        <v>17</v>
      </c>
      <c r="D2" s="47" t="s">
        <v>2</v>
      </c>
      <c r="E2" s="48"/>
      <c r="F2" s="48"/>
      <c r="G2" s="49"/>
      <c r="H2" s="50" t="s">
        <v>16</v>
      </c>
      <c r="I2" s="51"/>
      <c r="J2" s="51"/>
      <c r="K2" s="51"/>
      <c r="L2" s="51"/>
      <c r="M2" s="52"/>
    </row>
    <row r="3" spans="1:13" ht="33" customHeight="1" thickBot="1" x14ac:dyDescent="0.3">
      <c r="A3" s="43"/>
      <c r="B3" s="41"/>
      <c r="C3" s="45"/>
      <c r="D3" s="53" t="s">
        <v>74</v>
      </c>
      <c r="E3" s="53" t="s">
        <v>3</v>
      </c>
      <c r="F3" s="47" t="s">
        <v>4</v>
      </c>
      <c r="G3" s="49"/>
      <c r="H3" s="47" t="s">
        <v>5</v>
      </c>
      <c r="I3" s="49"/>
      <c r="J3" s="47" t="s">
        <v>6</v>
      </c>
      <c r="K3" s="49"/>
      <c r="L3" s="47" t="s">
        <v>7</v>
      </c>
      <c r="M3" s="49"/>
    </row>
    <row r="4" spans="1:13" ht="15.75" x14ac:dyDescent="0.25">
      <c r="A4" s="43"/>
      <c r="B4" s="41"/>
      <c r="C4" s="45"/>
      <c r="D4" s="54"/>
      <c r="E4" s="54"/>
      <c r="F4" s="40" t="s">
        <v>8</v>
      </c>
      <c r="G4" s="40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ht="15.75" x14ac:dyDescent="0.25">
      <c r="A5" s="43"/>
      <c r="B5" s="41"/>
      <c r="C5" s="45"/>
      <c r="D5" s="54"/>
      <c r="E5" s="54"/>
      <c r="F5" s="41"/>
      <c r="G5" s="41"/>
      <c r="H5" s="12" t="s">
        <v>21</v>
      </c>
      <c r="I5" s="12" t="s">
        <v>51</v>
      </c>
      <c r="J5" s="12" t="s">
        <v>48</v>
      </c>
      <c r="K5" s="12" t="s">
        <v>51</v>
      </c>
      <c r="L5" s="12" t="s">
        <v>48</v>
      </c>
      <c r="M5" s="12" t="s">
        <v>64</v>
      </c>
    </row>
    <row r="6" spans="1:13" ht="27" customHeight="1" x14ac:dyDescent="0.25">
      <c r="A6" s="43"/>
      <c r="B6" s="41"/>
      <c r="C6" s="46"/>
      <c r="D6" s="54"/>
      <c r="E6" s="54"/>
      <c r="F6" s="41"/>
      <c r="G6" s="55"/>
      <c r="H6" s="13"/>
      <c r="I6" s="11"/>
      <c r="J6" s="13"/>
      <c r="K6" s="13"/>
      <c r="L6" s="13"/>
      <c r="M6" s="13"/>
    </row>
    <row r="7" spans="1:13" s="3" customFormat="1" ht="31.5" x14ac:dyDescent="0.25">
      <c r="A7" s="14" t="s">
        <v>91</v>
      </c>
      <c r="B7" s="14" t="s">
        <v>52</v>
      </c>
      <c r="C7" s="14" t="s">
        <v>142</v>
      </c>
      <c r="D7" s="14">
        <f>SUM(E7:F7)</f>
        <v>2955</v>
      </c>
      <c r="E7" s="14">
        <f t="shared" ref="E7:G7" si="0">SUM(E8+E20)</f>
        <v>903</v>
      </c>
      <c r="F7" s="14">
        <v>2052</v>
      </c>
      <c r="G7" s="14">
        <f t="shared" si="0"/>
        <v>146</v>
      </c>
      <c r="H7" s="14">
        <v>260</v>
      </c>
      <c r="I7" s="14">
        <v>448</v>
      </c>
      <c r="J7" s="14">
        <v>236</v>
      </c>
      <c r="K7" s="14">
        <v>380</v>
      </c>
      <c r="L7" s="14">
        <v>388</v>
      </c>
      <c r="M7" s="14">
        <v>340</v>
      </c>
    </row>
    <row r="8" spans="1:13" s="4" customFormat="1" ht="31.5" x14ac:dyDescent="0.25">
      <c r="A8" s="15" t="s">
        <v>98</v>
      </c>
      <c r="B8" s="15" t="s">
        <v>89</v>
      </c>
      <c r="C8" s="15" t="s">
        <v>143</v>
      </c>
      <c r="D8" s="15">
        <f t="shared" ref="D8:D54" si="1">SUM(E8:F8)</f>
        <v>1889</v>
      </c>
      <c r="E8" s="15">
        <f t="shared" ref="E8:G8" si="2">SUM(E10:E19)</f>
        <v>590</v>
      </c>
      <c r="F8" s="15">
        <v>1299</v>
      </c>
      <c r="G8" s="15">
        <f t="shared" si="2"/>
        <v>36</v>
      </c>
      <c r="H8" s="15">
        <v>162</v>
      </c>
      <c r="I8" s="15">
        <v>176</v>
      </c>
      <c r="J8" s="15">
        <v>136</v>
      </c>
      <c r="K8" s="15">
        <v>262</v>
      </c>
      <c r="L8" s="15">
        <v>280</v>
      </c>
      <c r="M8" s="15">
        <v>283</v>
      </c>
    </row>
    <row r="9" spans="1:13" s="4" customFormat="1" ht="15.75" x14ac:dyDescent="0.25">
      <c r="A9" s="16" t="s">
        <v>110</v>
      </c>
      <c r="B9" s="16" t="s">
        <v>113</v>
      </c>
      <c r="C9" s="17" t="s">
        <v>124</v>
      </c>
      <c r="D9" s="16">
        <v>171</v>
      </c>
      <c r="E9" s="16">
        <v>57</v>
      </c>
      <c r="F9" s="16">
        <v>114</v>
      </c>
      <c r="G9" s="15"/>
      <c r="H9" s="16">
        <v>28</v>
      </c>
      <c r="I9" s="16">
        <v>20</v>
      </c>
      <c r="J9" s="16">
        <v>16</v>
      </c>
      <c r="K9" s="16">
        <v>23</v>
      </c>
      <c r="L9" s="16">
        <v>27</v>
      </c>
      <c r="M9" s="15"/>
    </row>
    <row r="10" spans="1:13" ht="15.75" x14ac:dyDescent="0.25">
      <c r="A10" s="18" t="s">
        <v>111</v>
      </c>
      <c r="B10" s="19" t="s">
        <v>112</v>
      </c>
      <c r="C10" s="20" t="s">
        <v>125</v>
      </c>
      <c r="D10" s="19">
        <f t="shared" si="1"/>
        <v>256</v>
      </c>
      <c r="E10" s="19">
        <v>85</v>
      </c>
      <c r="F10" s="19">
        <v>171</v>
      </c>
      <c r="G10" s="19">
        <v>0</v>
      </c>
      <c r="H10" s="19">
        <v>28</v>
      </c>
      <c r="I10" s="19">
        <v>40</v>
      </c>
      <c r="J10" s="19">
        <v>16</v>
      </c>
      <c r="K10" s="19">
        <v>25</v>
      </c>
      <c r="L10" s="19">
        <v>62</v>
      </c>
      <c r="M10" s="19">
        <v>0</v>
      </c>
    </row>
    <row r="11" spans="1:13" ht="19.149999999999999" customHeight="1" x14ac:dyDescent="0.25">
      <c r="A11" s="19" t="s">
        <v>99</v>
      </c>
      <c r="B11" s="19" t="s">
        <v>75</v>
      </c>
      <c r="C11" s="20" t="s">
        <v>126</v>
      </c>
      <c r="D11" s="19">
        <f t="shared" si="1"/>
        <v>256</v>
      </c>
      <c r="E11" s="19">
        <v>85</v>
      </c>
      <c r="F11" s="19">
        <v>171</v>
      </c>
      <c r="G11" s="19">
        <v>0</v>
      </c>
      <c r="H11" s="19">
        <v>28</v>
      </c>
      <c r="I11" s="19">
        <v>20</v>
      </c>
      <c r="J11" s="19">
        <v>16</v>
      </c>
      <c r="K11" s="19">
        <v>34</v>
      </c>
      <c r="L11" s="19">
        <v>48</v>
      </c>
      <c r="M11" s="19">
        <v>25</v>
      </c>
    </row>
    <row r="12" spans="1:13" ht="21" customHeight="1" x14ac:dyDescent="0.25">
      <c r="A12" s="19" t="s">
        <v>151</v>
      </c>
      <c r="B12" s="19" t="s">
        <v>76</v>
      </c>
      <c r="C12" s="20" t="s">
        <v>126</v>
      </c>
      <c r="D12" s="19">
        <f t="shared" si="1"/>
        <v>256</v>
      </c>
      <c r="E12" s="19">
        <v>85</v>
      </c>
      <c r="F12" s="19">
        <v>171</v>
      </c>
      <c r="G12" s="19">
        <v>0</v>
      </c>
      <c r="H12" s="19">
        <v>0</v>
      </c>
      <c r="I12" s="19">
        <v>0</v>
      </c>
      <c r="J12" s="19">
        <v>32</v>
      </c>
      <c r="K12" s="19">
        <v>60</v>
      </c>
      <c r="L12" s="19">
        <v>48</v>
      </c>
      <c r="M12" s="19">
        <v>31</v>
      </c>
    </row>
    <row r="13" spans="1:13" ht="15.75" x14ac:dyDescent="0.25">
      <c r="A13" s="19" t="s">
        <v>101</v>
      </c>
      <c r="B13" s="19" t="s">
        <v>19</v>
      </c>
      <c r="C13" s="20" t="s">
        <v>127</v>
      </c>
      <c r="D13" s="19">
        <f t="shared" si="1"/>
        <v>256</v>
      </c>
      <c r="E13" s="19">
        <v>85</v>
      </c>
      <c r="F13" s="19">
        <v>171</v>
      </c>
      <c r="G13" s="19">
        <v>0</v>
      </c>
      <c r="H13" s="19">
        <v>42</v>
      </c>
      <c r="I13" s="19">
        <v>60</v>
      </c>
      <c r="J13" s="19">
        <v>24</v>
      </c>
      <c r="K13" s="19">
        <v>36</v>
      </c>
      <c r="L13" s="19">
        <v>9</v>
      </c>
      <c r="M13" s="19">
        <v>0</v>
      </c>
    </row>
    <row r="14" spans="1:13" ht="31.5" x14ac:dyDescent="0.25">
      <c r="A14" s="19" t="s">
        <v>102</v>
      </c>
      <c r="B14" s="19" t="s">
        <v>77</v>
      </c>
      <c r="C14" s="20" t="s">
        <v>128</v>
      </c>
      <c r="D14" s="19">
        <f t="shared" si="1"/>
        <v>108</v>
      </c>
      <c r="E14" s="19">
        <v>36</v>
      </c>
      <c r="F14" s="19">
        <v>72</v>
      </c>
      <c r="G14" s="19">
        <v>0</v>
      </c>
      <c r="H14" s="19">
        <v>36</v>
      </c>
      <c r="I14" s="19">
        <v>36</v>
      </c>
      <c r="J14" s="19">
        <v>0</v>
      </c>
      <c r="K14" s="19">
        <v>0</v>
      </c>
      <c r="L14" s="19">
        <v>0</v>
      </c>
      <c r="M14" s="19">
        <v>0</v>
      </c>
    </row>
    <row r="15" spans="1:13" ht="15.75" x14ac:dyDescent="0.25">
      <c r="A15" s="19" t="s">
        <v>103</v>
      </c>
      <c r="B15" s="19" t="s">
        <v>18</v>
      </c>
      <c r="C15" s="20" t="s">
        <v>126</v>
      </c>
      <c r="D15" s="19">
        <f t="shared" si="1"/>
        <v>171</v>
      </c>
      <c r="E15" s="19">
        <v>57</v>
      </c>
      <c r="F15" s="19">
        <v>114</v>
      </c>
      <c r="G15" s="19">
        <v>20</v>
      </c>
      <c r="H15" s="19">
        <v>0</v>
      </c>
      <c r="I15" s="19">
        <v>0</v>
      </c>
      <c r="J15" s="19">
        <v>32</v>
      </c>
      <c r="K15" s="19">
        <v>36</v>
      </c>
      <c r="L15" s="19">
        <v>20</v>
      </c>
      <c r="M15" s="19">
        <v>26</v>
      </c>
    </row>
    <row r="16" spans="1:13" ht="31.5" x14ac:dyDescent="0.25">
      <c r="A16" s="19" t="s">
        <v>104</v>
      </c>
      <c r="B16" s="19" t="s">
        <v>79</v>
      </c>
      <c r="C16" s="20" t="s">
        <v>129</v>
      </c>
      <c r="D16" s="19">
        <f t="shared" si="1"/>
        <v>256</v>
      </c>
      <c r="E16" s="19">
        <v>85</v>
      </c>
      <c r="F16" s="19">
        <v>171</v>
      </c>
      <c r="G16" s="19">
        <v>0</v>
      </c>
      <c r="H16" s="19">
        <v>0</v>
      </c>
      <c r="I16" s="19">
        <v>0</v>
      </c>
      <c r="J16" s="19">
        <v>0</v>
      </c>
      <c r="K16" s="19">
        <v>48</v>
      </c>
      <c r="L16" s="19">
        <v>66</v>
      </c>
      <c r="M16" s="19">
        <v>57</v>
      </c>
    </row>
    <row r="17" spans="1:13" ht="15.75" x14ac:dyDescent="0.25">
      <c r="A17" s="19" t="s">
        <v>105</v>
      </c>
      <c r="B17" s="19" t="s">
        <v>80</v>
      </c>
      <c r="C17" s="20" t="s">
        <v>130</v>
      </c>
      <c r="D17" s="19">
        <f t="shared" si="1"/>
        <v>54</v>
      </c>
      <c r="E17" s="19">
        <v>18</v>
      </c>
      <c r="F17" s="19">
        <v>36</v>
      </c>
      <c r="G17" s="19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36</v>
      </c>
    </row>
    <row r="18" spans="1:13" ht="15.75" x14ac:dyDescent="0.25">
      <c r="A18" s="19" t="s">
        <v>106</v>
      </c>
      <c r="B18" s="19" t="s">
        <v>81</v>
      </c>
      <c r="C18" s="20" t="s">
        <v>130</v>
      </c>
      <c r="D18" s="19">
        <f t="shared" si="1"/>
        <v>108</v>
      </c>
      <c r="E18" s="19">
        <v>36</v>
      </c>
      <c r="F18" s="19">
        <v>72</v>
      </c>
      <c r="G18" s="19">
        <v>10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72</v>
      </c>
    </row>
    <row r="19" spans="1:13" ht="15.75" x14ac:dyDescent="0.25">
      <c r="A19" s="19" t="s">
        <v>107</v>
      </c>
      <c r="B19" s="19" t="s">
        <v>82</v>
      </c>
      <c r="C19" s="20" t="s">
        <v>131</v>
      </c>
      <c r="D19" s="19">
        <f t="shared" si="1"/>
        <v>54</v>
      </c>
      <c r="E19" s="19">
        <v>18</v>
      </c>
      <c r="F19" s="19">
        <v>36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36</v>
      </c>
    </row>
    <row r="20" spans="1:13" s="3" customFormat="1" ht="31.5" x14ac:dyDescent="0.25">
      <c r="A20" s="15" t="s">
        <v>98</v>
      </c>
      <c r="B20" s="15" t="s">
        <v>90</v>
      </c>
      <c r="C20" s="21" t="s">
        <v>144</v>
      </c>
      <c r="D20" s="14">
        <f t="shared" si="1"/>
        <v>886</v>
      </c>
      <c r="E20" s="14">
        <f t="shared" ref="E20:M20" si="3">SUM(E21:E23)</f>
        <v>313</v>
      </c>
      <c r="F20" s="14">
        <f t="shared" si="3"/>
        <v>573</v>
      </c>
      <c r="G20" s="14">
        <f t="shared" si="3"/>
        <v>110</v>
      </c>
      <c r="H20" s="14">
        <f t="shared" si="3"/>
        <v>98</v>
      </c>
      <c r="I20" s="14">
        <f t="shared" si="3"/>
        <v>200</v>
      </c>
      <c r="J20" s="14">
        <f t="shared" si="3"/>
        <v>100</v>
      </c>
      <c r="K20" s="14">
        <f t="shared" si="3"/>
        <v>118</v>
      </c>
      <c r="L20" s="14">
        <f t="shared" si="3"/>
        <v>57</v>
      </c>
      <c r="M20" s="14">
        <f t="shared" si="3"/>
        <v>0</v>
      </c>
    </row>
    <row r="21" spans="1:13" ht="51" customHeight="1" x14ac:dyDescent="0.25">
      <c r="A21" s="16" t="s">
        <v>100</v>
      </c>
      <c r="B21" s="16" t="s">
        <v>84</v>
      </c>
      <c r="C21" s="20" t="s">
        <v>132</v>
      </c>
      <c r="D21" s="19">
        <f t="shared" si="1"/>
        <v>429</v>
      </c>
      <c r="E21" s="16">
        <v>144</v>
      </c>
      <c r="F21" s="16">
        <v>285</v>
      </c>
      <c r="G21" s="19">
        <v>0</v>
      </c>
      <c r="H21" s="19">
        <v>42</v>
      </c>
      <c r="I21" s="19">
        <v>60</v>
      </c>
      <c r="J21" s="19">
        <v>40</v>
      </c>
      <c r="K21" s="19">
        <v>86</v>
      </c>
      <c r="L21" s="19">
        <v>57</v>
      </c>
      <c r="M21" s="19"/>
    </row>
    <row r="22" spans="1:13" ht="15.75" x14ac:dyDescent="0.25">
      <c r="A22" s="19" t="s">
        <v>108</v>
      </c>
      <c r="B22" s="19" t="s">
        <v>85</v>
      </c>
      <c r="C22" s="20" t="s">
        <v>133</v>
      </c>
      <c r="D22" s="19">
        <f t="shared" si="1"/>
        <v>187</v>
      </c>
      <c r="E22" s="19">
        <v>79</v>
      </c>
      <c r="F22" s="19">
        <v>108</v>
      </c>
      <c r="G22" s="19">
        <v>50</v>
      </c>
      <c r="H22" s="19">
        <v>28</v>
      </c>
      <c r="I22" s="19">
        <v>60</v>
      </c>
      <c r="J22" s="19">
        <v>20</v>
      </c>
      <c r="K22" s="19">
        <v>0</v>
      </c>
      <c r="L22" s="19">
        <v>0</v>
      </c>
      <c r="M22" s="19"/>
    </row>
    <row r="23" spans="1:13" ht="15.75" x14ac:dyDescent="0.25">
      <c r="A23" s="19" t="s">
        <v>109</v>
      </c>
      <c r="B23" s="19" t="s">
        <v>20</v>
      </c>
      <c r="C23" s="20" t="s">
        <v>134</v>
      </c>
      <c r="D23" s="19">
        <f t="shared" si="1"/>
        <v>270</v>
      </c>
      <c r="E23" s="19">
        <v>90</v>
      </c>
      <c r="F23" s="19">
        <v>180</v>
      </c>
      <c r="G23" s="19">
        <v>60</v>
      </c>
      <c r="H23" s="19">
        <v>28</v>
      </c>
      <c r="I23" s="19">
        <v>80</v>
      </c>
      <c r="J23" s="19">
        <v>40</v>
      </c>
      <c r="K23" s="19">
        <v>32</v>
      </c>
      <c r="L23" s="19"/>
      <c r="M23" s="19">
        <v>0</v>
      </c>
    </row>
    <row r="24" spans="1:13" ht="31.5" x14ac:dyDescent="0.25">
      <c r="A24" s="14" t="s">
        <v>92</v>
      </c>
      <c r="B24" s="14" t="s">
        <v>116</v>
      </c>
      <c r="C24" s="21" t="s">
        <v>145</v>
      </c>
      <c r="D24" s="19">
        <v>269</v>
      </c>
      <c r="E24" s="19">
        <v>89</v>
      </c>
      <c r="F24" s="19">
        <v>180</v>
      </c>
      <c r="G24" s="19">
        <v>0</v>
      </c>
      <c r="H24" s="19">
        <v>0</v>
      </c>
      <c r="I24" s="19">
        <v>72</v>
      </c>
      <c r="J24" s="19">
        <v>0</v>
      </c>
      <c r="K24" s="19">
        <v>0</v>
      </c>
      <c r="L24" s="19">
        <v>51</v>
      </c>
      <c r="M24" s="19">
        <v>57</v>
      </c>
    </row>
    <row r="25" spans="1:13" ht="15.75" x14ac:dyDescent="0.25">
      <c r="A25" s="19" t="s">
        <v>93</v>
      </c>
      <c r="B25" s="19" t="s">
        <v>49</v>
      </c>
      <c r="C25" s="20" t="s">
        <v>130</v>
      </c>
      <c r="D25" s="19">
        <v>85</v>
      </c>
      <c r="E25" s="19">
        <v>28</v>
      </c>
      <c r="F25" s="19">
        <v>57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57</v>
      </c>
    </row>
    <row r="26" spans="1:13" ht="31.5" x14ac:dyDescent="0.25">
      <c r="A26" s="19" t="s">
        <v>94</v>
      </c>
      <c r="B26" s="19" t="s">
        <v>83</v>
      </c>
      <c r="C26" s="20" t="s">
        <v>131</v>
      </c>
      <c r="D26" s="19">
        <v>54</v>
      </c>
      <c r="E26" s="19">
        <v>18</v>
      </c>
      <c r="F26" s="19">
        <v>36</v>
      </c>
      <c r="G26" s="19">
        <v>0</v>
      </c>
      <c r="H26" s="19">
        <v>0</v>
      </c>
      <c r="I26" s="19">
        <v>36</v>
      </c>
      <c r="J26" s="19">
        <v>0</v>
      </c>
      <c r="K26" s="19">
        <v>0</v>
      </c>
      <c r="L26" s="19">
        <v>0</v>
      </c>
      <c r="M26" s="19">
        <v>0</v>
      </c>
    </row>
    <row r="27" spans="1:13" ht="31.5" x14ac:dyDescent="0.25">
      <c r="A27" s="19" t="s">
        <v>95</v>
      </c>
      <c r="B27" s="19" t="s">
        <v>78</v>
      </c>
      <c r="C27" s="20" t="s">
        <v>131</v>
      </c>
      <c r="D27" s="19">
        <v>54</v>
      </c>
      <c r="E27" s="19">
        <v>18</v>
      </c>
      <c r="F27" s="19">
        <v>36</v>
      </c>
      <c r="G27" s="19">
        <v>0</v>
      </c>
      <c r="H27" s="19">
        <v>0</v>
      </c>
      <c r="I27" s="19">
        <v>36</v>
      </c>
      <c r="J27" s="19">
        <v>0</v>
      </c>
      <c r="K27" s="19">
        <v>0</v>
      </c>
      <c r="L27" s="19">
        <v>0</v>
      </c>
      <c r="M27" s="19">
        <v>0</v>
      </c>
    </row>
    <row r="28" spans="1:13" ht="15.75" x14ac:dyDescent="0.25">
      <c r="A28" s="19" t="s">
        <v>96</v>
      </c>
      <c r="B28" s="19" t="s">
        <v>115</v>
      </c>
      <c r="C28" s="20"/>
      <c r="D28" s="19">
        <v>76</v>
      </c>
      <c r="E28" s="19">
        <v>25</v>
      </c>
      <c r="F28" s="19">
        <v>51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51</v>
      </c>
      <c r="M28" s="19">
        <v>0</v>
      </c>
    </row>
    <row r="29" spans="1:13" ht="15.75" x14ac:dyDescent="0.25">
      <c r="A29" s="19"/>
      <c r="B29" s="19" t="s">
        <v>97</v>
      </c>
      <c r="C29" s="20"/>
      <c r="D29" s="19">
        <v>25</v>
      </c>
      <c r="E29" s="19">
        <v>25</v>
      </c>
      <c r="F29" s="19"/>
      <c r="G29" s="19"/>
      <c r="H29" s="19"/>
      <c r="I29" s="19"/>
      <c r="J29" s="19"/>
      <c r="K29" s="19"/>
      <c r="L29" s="19"/>
      <c r="M29" s="19"/>
    </row>
    <row r="30" spans="1:13" s="3" customFormat="1" ht="12.75" customHeight="1" x14ac:dyDescent="0.25">
      <c r="A30" s="14" t="s">
        <v>22</v>
      </c>
      <c r="B30" s="14" t="s">
        <v>53</v>
      </c>
      <c r="C30" s="21" t="s">
        <v>146</v>
      </c>
      <c r="D30" s="14">
        <f t="shared" si="1"/>
        <v>474</v>
      </c>
      <c r="E30" s="14">
        <f t="shared" ref="E30:L30" si="4">SUM(E31:E36)</f>
        <v>158</v>
      </c>
      <c r="F30" s="14">
        <f t="shared" si="4"/>
        <v>316</v>
      </c>
      <c r="G30" s="14">
        <f t="shared" si="4"/>
        <v>50</v>
      </c>
      <c r="H30" s="14">
        <f t="shared" si="4"/>
        <v>204</v>
      </c>
      <c r="I30" s="14">
        <f t="shared" si="4"/>
        <v>80</v>
      </c>
      <c r="J30" s="14">
        <f t="shared" si="4"/>
        <v>32</v>
      </c>
      <c r="K30" s="14">
        <f t="shared" si="4"/>
        <v>0</v>
      </c>
      <c r="L30" s="14">
        <f t="shared" si="4"/>
        <v>0</v>
      </c>
      <c r="M30" s="14">
        <f>SUM(M31:M36)</f>
        <v>0</v>
      </c>
    </row>
    <row r="31" spans="1:13" ht="15.75" x14ac:dyDescent="0.25">
      <c r="A31" s="19" t="s">
        <v>23</v>
      </c>
      <c r="B31" s="19" t="s">
        <v>24</v>
      </c>
      <c r="C31" s="20" t="s">
        <v>135</v>
      </c>
      <c r="D31" s="19">
        <f t="shared" si="1"/>
        <v>60</v>
      </c>
      <c r="E31" s="19">
        <v>20</v>
      </c>
      <c r="F31" s="19">
        <v>40</v>
      </c>
      <c r="G31" s="19">
        <v>15</v>
      </c>
      <c r="H31" s="19">
        <v>40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5.75" x14ac:dyDescent="0.25">
      <c r="A32" s="19" t="s">
        <v>25</v>
      </c>
      <c r="B32" s="19" t="s">
        <v>26</v>
      </c>
      <c r="C32" s="20" t="s">
        <v>136</v>
      </c>
      <c r="D32" s="19">
        <f t="shared" si="1"/>
        <v>120</v>
      </c>
      <c r="E32" s="19">
        <v>40</v>
      </c>
      <c r="F32" s="19">
        <v>80</v>
      </c>
      <c r="G32" s="19">
        <v>15</v>
      </c>
      <c r="H32" s="19">
        <v>40</v>
      </c>
      <c r="I32" s="19">
        <v>40</v>
      </c>
      <c r="J32" s="19">
        <v>0</v>
      </c>
      <c r="K32" s="19">
        <v>0</v>
      </c>
      <c r="L32" s="19">
        <v>0</v>
      </c>
      <c r="M32" s="19">
        <v>0</v>
      </c>
    </row>
    <row r="33" spans="1:13" ht="25.5" customHeight="1" x14ac:dyDescent="0.25">
      <c r="A33" s="19" t="s">
        <v>27</v>
      </c>
      <c r="B33" s="19" t="s">
        <v>86</v>
      </c>
      <c r="C33" s="20" t="s">
        <v>128</v>
      </c>
      <c r="D33" s="19">
        <f t="shared" si="1"/>
        <v>110</v>
      </c>
      <c r="E33" s="19">
        <v>30</v>
      </c>
      <c r="F33" s="19">
        <v>80</v>
      </c>
      <c r="G33" s="19">
        <v>15</v>
      </c>
      <c r="H33" s="19">
        <v>40</v>
      </c>
      <c r="I33" s="19">
        <v>40</v>
      </c>
      <c r="J33" s="19">
        <v>0</v>
      </c>
      <c r="K33" s="19">
        <v>0</v>
      </c>
      <c r="L33" s="19">
        <v>0</v>
      </c>
      <c r="M33" s="19">
        <v>0</v>
      </c>
    </row>
    <row r="34" spans="1:13" s="3" customFormat="1" ht="12.75" customHeight="1" x14ac:dyDescent="0.25">
      <c r="A34" s="19" t="s">
        <v>28</v>
      </c>
      <c r="B34" s="19" t="s">
        <v>29</v>
      </c>
      <c r="C34" s="20" t="s">
        <v>135</v>
      </c>
      <c r="D34" s="19">
        <f t="shared" si="1"/>
        <v>70</v>
      </c>
      <c r="E34" s="19">
        <v>30</v>
      </c>
      <c r="F34" s="19">
        <v>40</v>
      </c>
      <c r="G34" s="14">
        <v>5</v>
      </c>
      <c r="H34" s="19">
        <v>40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5.75" x14ac:dyDescent="0.25">
      <c r="A35" s="19" t="s">
        <v>30</v>
      </c>
      <c r="B35" s="19" t="s">
        <v>31</v>
      </c>
      <c r="C35" s="20" t="s">
        <v>135</v>
      </c>
      <c r="D35" s="19">
        <f t="shared" si="1"/>
        <v>66</v>
      </c>
      <c r="E35" s="19">
        <v>22</v>
      </c>
      <c r="F35" s="19">
        <v>44</v>
      </c>
      <c r="G35" s="19">
        <v>0</v>
      </c>
      <c r="H35" s="19">
        <v>44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8.600000000000001" customHeight="1" x14ac:dyDescent="0.25">
      <c r="A36" s="19" t="s">
        <v>32</v>
      </c>
      <c r="B36" s="19" t="s">
        <v>33</v>
      </c>
      <c r="C36" s="20" t="s">
        <v>137</v>
      </c>
      <c r="D36" s="19">
        <f t="shared" si="1"/>
        <v>48</v>
      </c>
      <c r="E36" s="19">
        <v>16</v>
      </c>
      <c r="F36" s="19">
        <v>32</v>
      </c>
      <c r="G36" s="19">
        <v>0</v>
      </c>
      <c r="H36" s="19">
        <v>0</v>
      </c>
      <c r="I36" s="19">
        <v>0</v>
      </c>
      <c r="J36" s="19">
        <v>32</v>
      </c>
      <c r="K36" s="19">
        <v>0</v>
      </c>
      <c r="L36" s="19">
        <v>0</v>
      </c>
      <c r="M36" s="19">
        <v>0</v>
      </c>
    </row>
    <row r="37" spans="1:13" s="3" customFormat="1" ht="31.5" x14ac:dyDescent="0.25">
      <c r="A37" s="14" t="s">
        <v>34</v>
      </c>
      <c r="B37" s="14" t="s">
        <v>54</v>
      </c>
      <c r="C37" s="21" t="s">
        <v>147</v>
      </c>
      <c r="D37" s="14">
        <f t="shared" si="1"/>
        <v>2030</v>
      </c>
      <c r="E37" s="14">
        <f t="shared" ref="E37:M37" si="5">SUM(E38+E53)</f>
        <v>222</v>
      </c>
      <c r="F37" s="15">
        <f t="shared" si="5"/>
        <v>1808</v>
      </c>
      <c r="G37" s="14">
        <f t="shared" si="5"/>
        <v>1533</v>
      </c>
      <c r="H37" s="14">
        <f t="shared" si="5"/>
        <v>148</v>
      </c>
      <c r="I37" s="14">
        <f t="shared" si="5"/>
        <v>300</v>
      </c>
      <c r="J37" s="14">
        <f t="shared" si="5"/>
        <v>308</v>
      </c>
      <c r="K37" s="14">
        <f t="shared" si="5"/>
        <v>448</v>
      </c>
      <c r="L37" s="14">
        <f t="shared" si="5"/>
        <v>188</v>
      </c>
      <c r="M37" s="14">
        <f t="shared" si="5"/>
        <v>416</v>
      </c>
    </row>
    <row r="38" spans="1:13" s="3" customFormat="1" ht="15.75" x14ac:dyDescent="0.25">
      <c r="A38" s="14" t="s">
        <v>35</v>
      </c>
      <c r="B38" s="14" t="s">
        <v>55</v>
      </c>
      <c r="C38" s="21" t="s">
        <v>148</v>
      </c>
      <c r="D38" s="14">
        <f t="shared" si="1"/>
        <v>1950</v>
      </c>
      <c r="E38" s="14">
        <f t="shared" ref="E38:L38" si="6">SUM(E39+E44+E49)</f>
        <v>182</v>
      </c>
      <c r="F38" s="14">
        <f t="shared" si="6"/>
        <v>1768</v>
      </c>
      <c r="G38" s="14">
        <f t="shared" si="6"/>
        <v>1493</v>
      </c>
      <c r="H38" s="14">
        <f t="shared" si="6"/>
        <v>148</v>
      </c>
      <c r="I38" s="14">
        <f t="shared" si="6"/>
        <v>300</v>
      </c>
      <c r="J38" s="14">
        <f t="shared" si="6"/>
        <v>308</v>
      </c>
      <c r="K38" s="14">
        <f t="shared" si="6"/>
        <v>448</v>
      </c>
      <c r="L38" s="14">
        <f t="shared" si="6"/>
        <v>168</v>
      </c>
      <c r="M38" s="14">
        <f>SUM(M39+M44+M49)</f>
        <v>396</v>
      </c>
    </row>
    <row r="39" spans="1:13" ht="112.9" customHeight="1" x14ac:dyDescent="0.25">
      <c r="A39" s="19" t="s">
        <v>36</v>
      </c>
      <c r="B39" s="19" t="s">
        <v>87</v>
      </c>
      <c r="C39" s="20" t="s">
        <v>72</v>
      </c>
      <c r="D39" s="19">
        <f t="shared" si="1"/>
        <v>708</v>
      </c>
      <c r="E39" s="19">
        <f t="shared" ref="E39:L39" si="7">SUM(E40:E43)</f>
        <v>80</v>
      </c>
      <c r="F39" s="19">
        <f t="shared" si="7"/>
        <v>628</v>
      </c>
      <c r="G39" s="19">
        <f t="shared" si="7"/>
        <v>508</v>
      </c>
      <c r="H39" s="19">
        <f t="shared" si="7"/>
        <v>148</v>
      </c>
      <c r="I39" s="19">
        <f t="shared" si="7"/>
        <v>228</v>
      </c>
      <c r="J39" s="19">
        <f t="shared" si="7"/>
        <v>252</v>
      </c>
      <c r="K39" s="19">
        <f t="shared" si="7"/>
        <v>0</v>
      </c>
      <c r="L39" s="19">
        <f t="shared" si="7"/>
        <v>0</v>
      </c>
      <c r="M39" s="19">
        <f>SUM(M40:M43)</f>
        <v>0</v>
      </c>
    </row>
    <row r="40" spans="1:13" ht="53.45" customHeight="1" x14ac:dyDescent="0.25">
      <c r="A40" s="19" t="s">
        <v>56</v>
      </c>
      <c r="B40" s="19" t="s">
        <v>50</v>
      </c>
      <c r="C40" s="20" t="s">
        <v>128</v>
      </c>
      <c r="D40" s="19">
        <f t="shared" si="1"/>
        <v>120</v>
      </c>
      <c r="E40" s="19">
        <v>40</v>
      </c>
      <c r="F40" s="19">
        <v>80</v>
      </c>
      <c r="G40" s="19">
        <v>20</v>
      </c>
      <c r="H40" s="19">
        <v>40</v>
      </c>
      <c r="I40" s="19">
        <v>40</v>
      </c>
      <c r="J40" s="19">
        <v>0</v>
      </c>
      <c r="K40" s="19">
        <v>0</v>
      </c>
      <c r="L40" s="19">
        <v>0</v>
      </c>
      <c r="M40" s="19">
        <v>0</v>
      </c>
    </row>
    <row r="41" spans="1:13" ht="80.45" customHeight="1" x14ac:dyDescent="0.25">
      <c r="A41" s="19" t="s">
        <v>57</v>
      </c>
      <c r="B41" s="19" t="s">
        <v>88</v>
      </c>
      <c r="C41" s="20" t="s">
        <v>136</v>
      </c>
      <c r="D41" s="19">
        <f t="shared" si="1"/>
        <v>120</v>
      </c>
      <c r="E41" s="19">
        <v>40</v>
      </c>
      <c r="F41" s="19">
        <v>80</v>
      </c>
      <c r="G41" s="19">
        <v>20</v>
      </c>
      <c r="H41" s="19">
        <v>0</v>
      </c>
      <c r="I41" s="19">
        <v>80</v>
      </c>
      <c r="J41" s="19">
        <v>0</v>
      </c>
      <c r="K41" s="19">
        <v>0</v>
      </c>
      <c r="L41" s="19">
        <v>0</v>
      </c>
      <c r="M41" s="19">
        <v>0</v>
      </c>
    </row>
    <row r="42" spans="1:13" ht="15.75" x14ac:dyDescent="0.25">
      <c r="A42" s="19" t="s">
        <v>58</v>
      </c>
      <c r="B42" s="19" t="s">
        <v>66</v>
      </c>
      <c r="C42" s="20" t="s">
        <v>128</v>
      </c>
      <c r="D42" s="22">
        <v>216</v>
      </c>
      <c r="E42" s="19"/>
      <c r="F42" s="19">
        <v>216</v>
      </c>
      <c r="G42" s="19">
        <v>216</v>
      </c>
      <c r="H42" s="19">
        <v>108</v>
      </c>
      <c r="I42" s="19">
        <v>108</v>
      </c>
      <c r="J42" s="19">
        <v>0</v>
      </c>
      <c r="K42" s="19">
        <v>0</v>
      </c>
      <c r="L42" s="19">
        <v>0</v>
      </c>
      <c r="M42" s="19">
        <v>0</v>
      </c>
    </row>
    <row r="43" spans="1:13" ht="15.75" x14ac:dyDescent="0.25">
      <c r="A43" s="19" t="s">
        <v>59</v>
      </c>
      <c r="B43" s="19" t="s">
        <v>67</v>
      </c>
      <c r="C43" s="20" t="s">
        <v>137</v>
      </c>
      <c r="D43" s="22">
        <v>252</v>
      </c>
      <c r="E43" s="19"/>
      <c r="F43" s="19">
        <v>252</v>
      </c>
      <c r="G43" s="19">
        <v>252</v>
      </c>
      <c r="H43" s="19">
        <v>0</v>
      </c>
      <c r="I43" s="19">
        <v>0</v>
      </c>
      <c r="J43" s="19">
        <v>252</v>
      </c>
      <c r="K43" s="19">
        <v>0</v>
      </c>
      <c r="L43" s="19">
        <v>0</v>
      </c>
      <c r="M43" s="19">
        <v>0</v>
      </c>
    </row>
    <row r="44" spans="1:13" ht="57.6" customHeight="1" x14ac:dyDescent="0.25">
      <c r="A44" s="19" t="s">
        <v>37</v>
      </c>
      <c r="B44" s="19" t="s">
        <v>38</v>
      </c>
      <c r="C44" s="20" t="s">
        <v>68</v>
      </c>
      <c r="D44" s="22">
        <f t="shared" si="1"/>
        <v>792</v>
      </c>
      <c r="E44" s="19">
        <f t="shared" ref="E44:L44" si="8">SUM(E45:E48)</f>
        <v>72</v>
      </c>
      <c r="F44" s="19">
        <f t="shared" si="8"/>
        <v>720</v>
      </c>
      <c r="G44" s="19">
        <f t="shared" si="8"/>
        <v>610</v>
      </c>
      <c r="H44" s="19">
        <f t="shared" si="8"/>
        <v>0</v>
      </c>
      <c r="I44" s="19">
        <f t="shared" si="8"/>
        <v>72</v>
      </c>
      <c r="J44" s="19">
        <f t="shared" si="8"/>
        <v>56</v>
      </c>
      <c r="K44" s="19">
        <f t="shared" si="8"/>
        <v>448</v>
      </c>
      <c r="L44" s="19">
        <f t="shared" si="8"/>
        <v>144</v>
      </c>
      <c r="M44" s="19">
        <f>SUM(M45:M48)</f>
        <v>0</v>
      </c>
    </row>
    <row r="45" spans="1:13" ht="58.15" customHeight="1" x14ac:dyDescent="0.25">
      <c r="A45" s="19" t="s">
        <v>39</v>
      </c>
      <c r="B45" s="19" t="s">
        <v>40</v>
      </c>
      <c r="C45" s="20" t="s">
        <v>128</v>
      </c>
      <c r="D45" s="19">
        <f t="shared" si="1"/>
        <v>108</v>
      </c>
      <c r="E45" s="19">
        <v>36</v>
      </c>
      <c r="F45" s="19">
        <v>72</v>
      </c>
      <c r="G45" s="19">
        <v>34</v>
      </c>
      <c r="H45" s="19">
        <v>0</v>
      </c>
      <c r="I45" s="19">
        <v>72</v>
      </c>
      <c r="J45" s="19">
        <v>0</v>
      </c>
      <c r="K45" s="19">
        <v>0</v>
      </c>
      <c r="L45" s="19">
        <v>0</v>
      </c>
      <c r="M45" s="19">
        <v>0</v>
      </c>
    </row>
    <row r="46" spans="1:13" ht="31.9" customHeight="1" x14ac:dyDescent="0.25">
      <c r="A46" s="19" t="s">
        <v>41</v>
      </c>
      <c r="B46" s="19" t="s">
        <v>42</v>
      </c>
      <c r="C46" s="20" t="s">
        <v>138</v>
      </c>
      <c r="D46" s="19">
        <f t="shared" si="1"/>
        <v>108</v>
      </c>
      <c r="E46" s="19">
        <v>36</v>
      </c>
      <c r="F46" s="19">
        <v>72</v>
      </c>
      <c r="G46" s="19">
        <v>0</v>
      </c>
      <c r="H46" s="19">
        <v>0</v>
      </c>
      <c r="I46" s="19">
        <v>0</v>
      </c>
      <c r="J46" s="19">
        <v>20</v>
      </c>
      <c r="K46" s="19">
        <v>52</v>
      </c>
      <c r="L46" s="19">
        <v>0</v>
      </c>
      <c r="M46" s="19">
        <v>0</v>
      </c>
    </row>
    <row r="47" spans="1:13" ht="17.45" customHeight="1" x14ac:dyDescent="0.25">
      <c r="A47" s="19" t="s">
        <v>60</v>
      </c>
      <c r="B47" s="19" t="s">
        <v>66</v>
      </c>
      <c r="C47" s="20" t="s">
        <v>139</v>
      </c>
      <c r="D47" s="19">
        <v>144</v>
      </c>
      <c r="E47" s="19"/>
      <c r="F47" s="19">
        <v>144</v>
      </c>
      <c r="G47" s="19">
        <v>144</v>
      </c>
      <c r="H47" s="19">
        <v>0</v>
      </c>
      <c r="I47" s="19">
        <v>0</v>
      </c>
      <c r="J47" s="19">
        <v>36</v>
      </c>
      <c r="K47" s="19">
        <v>108</v>
      </c>
      <c r="L47" s="19">
        <v>0</v>
      </c>
      <c r="M47" s="19">
        <v>0</v>
      </c>
    </row>
    <row r="48" spans="1:13" ht="15.6" customHeight="1" x14ac:dyDescent="0.25">
      <c r="A48" s="19" t="s">
        <v>61</v>
      </c>
      <c r="B48" s="19" t="s">
        <v>67</v>
      </c>
      <c r="C48" s="20" t="s">
        <v>141</v>
      </c>
      <c r="D48" s="19">
        <v>432</v>
      </c>
      <c r="E48" s="19"/>
      <c r="F48" s="19">
        <v>432</v>
      </c>
      <c r="G48" s="19">
        <v>432</v>
      </c>
      <c r="H48" s="19">
        <v>0</v>
      </c>
      <c r="I48" s="19">
        <v>0</v>
      </c>
      <c r="J48" s="19">
        <v>0</v>
      </c>
      <c r="K48" s="19">
        <v>288</v>
      </c>
      <c r="L48" s="19">
        <v>144</v>
      </c>
      <c r="M48" s="19">
        <v>0</v>
      </c>
    </row>
    <row r="49" spans="1:13" ht="58.9" customHeight="1" x14ac:dyDescent="0.25">
      <c r="A49" s="19" t="s">
        <v>43</v>
      </c>
      <c r="B49" s="19" t="s">
        <v>44</v>
      </c>
      <c r="C49" s="20" t="s">
        <v>69</v>
      </c>
      <c r="D49" s="19">
        <f t="shared" si="1"/>
        <v>450</v>
      </c>
      <c r="E49" s="19">
        <f t="shared" ref="E49:L49" si="9">SUM(E50:E52)</f>
        <v>30</v>
      </c>
      <c r="F49" s="19">
        <v>420</v>
      </c>
      <c r="G49" s="19">
        <f t="shared" si="9"/>
        <v>375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24</v>
      </c>
      <c r="M49" s="19">
        <f>SUM(M50:M52)</f>
        <v>396</v>
      </c>
    </row>
    <row r="50" spans="1:13" ht="84.6" customHeight="1" x14ac:dyDescent="0.25">
      <c r="A50" s="19" t="s">
        <v>45</v>
      </c>
      <c r="B50" s="19" t="s">
        <v>46</v>
      </c>
      <c r="C50" s="20" t="s">
        <v>130</v>
      </c>
      <c r="D50" s="19">
        <f t="shared" si="1"/>
        <v>90</v>
      </c>
      <c r="E50" s="19">
        <v>30</v>
      </c>
      <c r="F50" s="19">
        <v>60</v>
      </c>
      <c r="G50" s="19">
        <v>15</v>
      </c>
      <c r="H50" s="19">
        <v>0</v>
      </c>
      <c r="I50" s="19">
        <v>0</v>
      </c>
      <c r="J50" s="19">
        <v>0</v>
      </c>
      <c r="K50" s="19">
        <v>0</v>
      </c>
      <c r="L50" s="19">
        <v>24</v>
      </c>
      <c r="M50" s="19">
        <v>36</v>
      </c>
    </row>
    <row r="51" spans="1:13" ht="25.15" customHeight="1" x14ac:dyDescent="0.25">
      <c r="A51" s="19" t="s">
        <v>62</v>
      </c>
      <c r="B51" s="19" t="s">
        <v>66</v>
      </c>
      <c r="C51" s="20" t="s">
        <v>130</v>
      </c>
      <c r="D51" s="19">
        <v>36</v>
      </c>
      <c r="E51" s="19">
        <v>0</v>
      </c>
      <c r="F51" s="19">
        <v>36</v>
      </c>
      <c r="G51" s="19">
        <v>36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36</v>
      </c>
    </row>
    <row r="52" spans="1:13" ht="21" customHeight="1" x14ac:dyDescent="0.25">
      <c r="A52" s="19" t="s">
        <v>63</v>
      </c>
      <c r="B52" s="19" t="s">
        <v>67</v>
      </c>
      <c r="C52" s="20" t="s">
        <v>130</v>
      </c>
      <c r="D52" s="19">
        <f t="shared" si="1"/>
        <v>324</v>
      </c>
      <c r="E52" s="19">
        <v>0</v>
      </c>
      <c r="F52" s="19">
        <v>324</v>
      </c>
      <c r="G52" s="19">
        <v>324</v>
      </c>
      <c r="H52" s="19">
        <v>0</v>
      </c>
      <c r="I52" s="19">
        <v>0</v>
      </c>
      <c r="J52" s="19">
        <v>0</v>
      </c>
      <c r="K52" s="19">
        <v>0</v>
      </c>
      <c r="L52" s="19"/>
      <c r="M52" s="19">
        <v>324</v>
      </c>
    </row>
    <row r="53" spans="1:13" ht="24" customHeight="1" x14ac:dyDescent="0.25">
      <c r="A53" s="19" t="s">
        <v>47</v>
      </c>
      <c r="B53" s="19" t="s">
        <v>19</v>
      </c>
      <c r="C53" s="20" t="s">
        <v>140</v>
      </c>
      <c r="D53" s="19">
        <f t="shared" si="1"/>
        <v>80</v>
      </c>
      <c r="E53" s="19">
        <v>40</v>
      </c>
      <c r="F53" s="19">
        <v>40</v>
      </c>
      <c r="G53" s="19">
        <v>40</v>
      </c>
      <c r="H53" s="19">
        <v>0</v>
      </c>
      <c r="I53" s="19">
        <v>0</v>
      </c>
      <c r="J53" s="19">
        <v>0</v>
      </c>
      <c r="K53" s="19">
        <v>0</v>
      </c>
      <c r="L53" s="19">
        <v>20</v>
      </c>
      <c r="M53" s="19">
        <v>20</v>
      </c>
    </row>
    <row r="54" spans="1:13" ht="31.5" x14ac:dyDescent="0.25">
      <c r="A54" s="19"/>
      <c r="B54" s="14" t="s">
        <v>70</v>
      </c>
      <c r="C54" s="14" t="s">
        <v>149</v>
      </c>
      <c r="D54" s="14">
        <f t="shared" si="1"/>
        <v>5459</v>
      </c>
      <c r="E54" s="14">
        <f>SUM(E7+E30+E37)</f>
        <v>1283</v>
      </c>
      <c r="F54" s="14">
        <v>4176</v>
      </c>
      <c r="G54" s="14">
        <f>SUM(G7+G30+G37)</f>
        <v>1729</v>
      </c>
      <c r="H54" s="21">
        <v>612</v>
      </c>
      <c r="I54" s="21">
        <v>828</v>
      </c>
      <c r="J54" s="21">
        <v>576</v>
      </c>
      <c r="K54" s="21">
        <v>828</v>
      </c>
      <c r="L54" s="21">
        <v>576</v>
      </c>
      <c r="M54" s="21">
        <v>756</v>
      </c>
    </row>
    <row r="55" spans="1:13" ht="31.5" x14ac:dyDescent="0.25">
      <c r="A55" s="23" t="s">
        <v>117</v>
      </c>
      <c r="B55" s="24"/>
      <c r="C55" s="24"/>
      <c r="D55" s="24"/>
      <c r="E55" s="25"/>
      <c r="F55" s="26"/>
      <c r="G55" s="27"/>
      <c r="H55" s="20"/>
      <c r="I55" s="20"/>
      <c r="J55" s="20"/>
      <c r="K55" s="20"/>
      <c r="L55" s="20"/>
      <c r="M55" s="20" t="s">
        <v>118</v>
      </c>
    </row>
    <row r="56" spans="1:13" ht="33" customHeight="1" x14ac:dyDescent="0.25">
      <c r="A56" s="28" t="s">
        <v>65</v>
      </c>
      <c r="B56" s="29"/>
      <c r="C56" s="29"/>
      <c r="D56" s="29"/>
      <c r="E56" s="30"/>
      <c r="F56" s="37" t="s">
        <v>71</v>
      </c>
      <c r="G56" s="38"/>
      <c r="H56" s="20">
        <f>SUM(H7+H30+H40+H41+H45+H46+H50+H53)</f>
        <v>504</v>
      </c>
      <c r="I56" s="20">
        <f>SUM(I7+I30+I40+I41+I45+I46+I50+I53)</f>
        <v>720</v>
      </c>
      <c r="J56" s="20">
        <v>288</v>
      </c>
      <c r="K56" s="20">
        <f>SUM(K7+K30+K40+K41+K45+K46+K50+K53)</f>
        <v>432</v>
      </c>
      <c r="L56" s="20">
        <f>SUM(L7+L30+L40+L41+L45+L46+L50+L53)</f>
        <v>432</v>
      </c>
      <c r="M56" s="20">
        <f>SUM(M7+M30+M40+M41+M45+M46+M50+M53)</f>
        <v>396</v>
      </c>
    </row>
    <row r="57" spans="1:13" ht="15.75" x14ac:dyDescent="0.25">
      <c r="A57" s="31"/>
      <c r="B57" s="32"/>
      <c r="C57" s="32"/>
      <c r="D57" s="32"/>
      <c r="E57" s="33"/>
      <c r="F57" s="37" t="s">
        <v>119</v>
      </c>
      <c r="G57" s="38"/>
      <c r="H57" s="20">
        <v>108</v>
      </c>
      <c r="I57" s="20">
        <v>108</v>
      </c>
      <c r="J57" s="20">
        <v>36</v>
      </c>
      <c r="K57" s="20">
        <v>108</v>
      </c>
      <c r="L57" s="20"/>
      <c r="M57" s="20">
        <v>36</v>
      </c>
    </row>
    <row r="58" spans="1:13" ht="15.75" x14ac:dyDescent="0.25">
      <c r="A58" s="31"/>
      <c r="B58" s="32"/>
      <c r="C58" s="32"/>
      <c r="D58" s="32"/>
      <c r="E58" s="33"/>
      <c r="F58" s="37" t="s">
        <v>120</v>
      </c>
      <c r="G58" s="38"/>
      <c r="H58" s="20"/>
      <c r="I58" s="20"/>
      <c r="J58" s="20">
        <v>252</v>
      </c>
      <c r="K58" s="20">
        <v>288</v>
      </c>
      <c r="L58" s="20">
        <v>144</v>
      </c>
      <c r="M58" s="20">
        <v>324</v>
      </c>
    </row>
    <row r="59" spans="1:13" ht="15.75" x14ac:dyDescent="0.25">
      <c r="A59" s="31"/>
      <c r="B59" s="32"/>
      <c r="C59" s="32"/>
      <c r="D59" s="32"/>
      <c r="E59" s="33"/>
      <c r="F59" s="37" t="s">
        <v>121</v>
      </c>
      <c r="G59" s="38"/>
      <c r="H59" s="20"/>
      <c r="I59" s="20">
        <v>2</v>
      </c>
      <c r="J59" s="20" t="s">
        <v>150</v>
      </c>
      <c r="K59" s="20">
        <v>2</v>
      </c>
      <c r="L59" s="20" t="s">
        <v>73</v>
      </c>
      <c r="M59" s="20" t="s">
        <v>150</v>
      </c>
    </row>
    <row r="60" spans="1:13" ht="33" customHeight="1" x14ac:dyDescent="0.25">
      <c r="A60" s="31"/>
      <c r="B60" s="32"/>
      <c r="C60" s="32"/>
      <c r="D60" s="32"/>
      <c r="E60" s="33"/>
      <c r="F60" s="37" t="s">
        <v>122</v>
      </c>
      <c r="G60" s="38"/>
      <c r="H60" s="20">
        <v>2</v>
      </c>
      <c r="I60" s="20">
        <v>8</v>
      </c>
      <c r="J60" s="20">
        <v>2</v>
      </c>
      <c r="K60" s="20">
        <v>8</v>
      </c>
      <c r="L60" s="20">
        <v>2</v>
      </c>
      <c r="M60" s="20">
        <v>8</v>
      </c>
    </row>
    <row r="61" spans="1:13" ht="25.15" customHeight="1" x14ac:dyDescent="0.25">
      <c r="A61" s="34"/>
      <c r="B61" s="35"/>
      <c r="C61" s="35"/>
      <c r="D61" s="35"/>
      <c r="E61" s="36"/>
      <c r="F61" s="37" t="s">
        <v>123</v>
      </c>
      <c r="G61" s="38"/>
      <c r="H61" s="20">
        <v>1</v>
      </c>
      <c r="I61" s="20">
        <v>1</v>
      </c>
      <c r="J61" s="20">
        <v>1</v>
      </c>
      <c r="K61" s="20"/>
      <c r="L61" s="20">
        <v>1</v>
      </c>
      <c r="M61" s="20"/>
    </row>
    <row r="62" spans="1:13" ht="15.75" x14ac:dyDescent="0.25">
      <c r="A62" s="5"/>
      <c r="B62" s="8"/>
      <c r="C62" s="8"/>
      <c r="D62" s="8"/>
      <c r="E62" s="8"/>
      <c r="F62" s="8"/>
      <c r="G62" s="8"/>
      <c r="H62" s="9"/>
      <c r="I62" s="9"/>
      <c r="J62" s="10"/>
      <c r="K62" s="10"/>
      <c r="L62" s="10"/>
      <c r="M62" s="10"/>
    </row>
    <row r="63" spans="1:13" ht="15.75" x14ac:dyDescent="0.25">
      <c r="A63" s="5"/>
      <c r="B63" s="8"/>
      <c r="C63" s="8"/>
      <c r="D63" s="8"/>
      <c r="E63" s="8"/>
      <c r="F63" s="8"/>
      <c r="G63" s="8"/>
      <c r="H63" s="9"/>
      <c r="I63" s="9"/>
      <c r="J63" s="10"/>
      <c r="K63" s="10"/>
      <c r="L63" s="10"/>
      <c r="M63" s="10"/>
    </row>
    <row r="68" ht="30" customHeight="1" x14ac:dyDescent="0.25"/>
  </sheetData>
  <mergeCells count="21">
    <mergeCell ref="A1:M1"/>
    <mergeCell ref="B2:B6"/>
    <mergeCell ref="A2:A6"/>
    <mergeCell ref="C2:C6"/>
    <mergeCell ref="D2:G2"/>
    <mergeCell ref="H2:M2"/>
    <mergeCell ref="D3:D6"/>
    <mergeCell ref="E3:E6"/>
    <mergeCell ref="F3:G3"/>
    <mergeCell ref="H3:I3"/>
    <mergeCell ref="J3:K3"/>
    <mergeCell ref="L3:M3"/>
    <mergeCell ref="F4:F6"/>
    <mergeCell ref="G4:G6"/>
    <mergeCell ref="A56:E61"/>
    <mergeCell ref="F56:G56"/>
    <mergeCell ref="F57:G57"/>
    <mergeCell ref="F58:G58"/>
    <mergeCell ref="F59:G59"/>
    <mergeCell ref="F60:G60"/>
    <mergeCell ref="F61:G61"/>
  </mergeCells>
  <hyperlinks>
    <hyperlink ref="H2" location="_edn2" display="_edn2" xr:uid="{00000000-0004-0000-0000-000000000000}"/>
    <hyperlink ref="C2" location="_edn1" display="_edn1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учебный план</vt:lpstr>
      <vt:lpstr>'учебный план'!_edn1</vt:lpstr>
      <vt:lpstr>'учебный план'!_edn2</vt:lpstr>
      <vt:lpstr>'учебный план'!_ednref1</vt:lpstr>
      <vt:lpstr>'учебный план'!_ednref2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2017-09-26T06:08:51Z</dcterms:modified>
</cp:coreProperties>
</file>