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filterPrivacy="1" defaultThemeVersion="124226"/>
  <bookViews>
    <workbookView xWindow="120" yWindow="105" windowWidth="12120" windowHeight="7260" tabRatio="918" xr2:uid="{00000000-000D-0000-FFFF-FFFF00000000}"/>
  </bookViews>
  <sheets>
    <sheet name="учебный план" sheetId="1" r:id="rId1"/>
  </sheets>
  <definedNames>
    <definedName name="_edn1" localSheetId="0">'учебный план'!$A$10</definedName>
    <definedName name="_edn2" localSheetId="0">'учебный план'!$A$11</definedName>
    <definedName name="_ednref1" localSheetId="0">'учебный план'!#REF!</definedName>
    <definedName name="_ednref2" localSheetId="0">'учебный план'!$H$2</definedName>
  </definedNames>
  <calcPr calcId="171027"/>
</workbook>
</file>

<file path=xl/calcChain.xml><?xml version="1.0" encoding="utf-8"?>
<calcChain xmlns="http://schemas.openxmlformats.org/spreadsheetml/2006/main">
  <c r="G40" i="1" l="1"/>
  <c r="M45" i="1" l="1"/>
  <c r="L45" i="1"/>
  <c r="K45" i="1"/>
  <c r="J45" i="1"/>
  <c r="I45" i="1"/>
  <c r="H45" i="1"/>
  <c r="G45" i="1"/>
  <c r="F45" i="1"/>
  <c r="E45" i="1"/>
  <c r="M41" i="1"/>
  <c r="L41" i="1"/>
  <c r="K41" i="1"/>
  <c r="J41" i="1"/>
  <c r="I41" i="1"/>
  <c r="H41" i="1"/>
  <c r="G41" i="1"/>
  <c r="F41" i="1"/>
  <c r="E41" i="1"/>
  <c r="M36" i="1"/>
  <c r="L36" i="1"/>
  <c r="K36" i="1"/>
  <c r="J36" i="1"/>
  <c r="I36" i="1"/>
  <c r="H36" i="1"/>
  <c r="G36" i="1"/>
  <c r="F36" i="1"/>
  <c r="G8" i="1"/>
  <c r="M24" i="1"/>
  <c r="L24" i="1"/>
  <c r="K24" i="1"/>
  <c r="J24" i="1"/>
  <c r="I24" i="1"/>
  <c r="H24" i="1"/>
  <c r="G24" i="1"/>
  <c r="E36" i="1"/>
  <c r="M29" i="1"/>
  <c r="L29" i="1"/>
  <c r="K29" i="1"/>
  <c r="J29" i="1"/>
  <c r="I29" i="1"/>
  <c r="H29" i="1"/>
  <c r="G29" i="1"/>
  <c r="E29" i="1"/>
  <c r="D27" i="1"/>
  <c r="D26" i="1"/>
  <c r="D25" i="1"/>
  <c r="F35" i="1" l="1"/>
  <c r="F34" i="1" s="1"/>
  <c r="J35" i="1"/>
  <c r="J34" i="1" s="1"/>
  <c r="G7" i="1"/>
  <c r="I53" i="1"/>
  <c r="M53" i="1"/>
  <c r="E35" i="1"/>
  <c r="E34" i="1" s="1"/>
  <c r="G35" i="1"/>
  <c r="G34" i="1" s="1"/>
  <c r="K35" i="1"/>
  <c r="K34" i="1" s="1"/>
  <c r="M35" i="1"/>
  <c r="M34" i="1" s="1"/>
  <c r="K53" i="1"/>
  <c r="I35" i="1"/>
  <c r="I34" i="1" s="1"/>
  <c r="H35" i="1"/>
  <c r="H34" i="1" s="1"/>
  <c r="L35" i="1"/>
  <c r="L34" i="1" s="1"/>
  <c r="H53" i="1"/>
  <c r="J53" i="1"/>
  <c r="L53" i="1"/>
  <c r="E51" i="1" l="1"/>
  <c r="D28" i="1"/>
  <c r="D24" i="1" s="1"/>
  <c r="M51" i="1" l="1"/>
  <c r="G51" i="1" l="1"/>
  <c r="K54" i="1" l="1"/>
  <c r="K55" i="1"/>
  <c r="L54" i="1"/>
  <c r="L55" i="1"/>
  <c r="F51" i="1" l="1"/>
  <c r="D50" i="1"/>
  <c r="D49" i="1"/>
  <c r="D48" i="1"/>
  <c r="D47" i="1"/>
  <c r="D46" i="1"/>
  <c r="D44" i="1"/>
  <c r="D43" i="1"/>
  <c r="D42" i="1"/>
  <c r="D40" i="1"/>
  <c r="D39" i="1"/>
  <c r="D38" i="1"/>
  <c r="D37" i="1"/>
  <c r="D33" i="1"/>
  <c r="D32" i="1"/>
  <c r="D31" i="1"/>
  <c r="D30" i="1"/>
  <c r="D23" i="1"/>
  <c r="D22" i="1"/>
  <c r="D17" i="1"/>
  <c r="D16" i="1"/>
  <c r="D15" i="1"/>
  <c r="D13" i="1"/>
  <c r="D11" i="1"/>
  <c r="D41" i="1" l="1"/>
  <c r="D45" i="1"/>
  <c r="D29" i="1"/>
  <c r="K51" i="1"/>
  <c r="J51" i="1"/>
  <c r="I51" i="1"/>
  <c r="L51" i="1"/>
  <c r="D51" i="1" l="1"/>
  <c r="H51" i="1"/>
</calcChain>
</file>

<file path=xl/sharedStrings.xml><?xml version="1.0" encoding="utf-8"?>
<sst xmlns="http://schemas.openxmlformats.org/spreadsheetml/2006/main" count="167" uniqueCount="146">
  <si>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</si>
  <si>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</si>
  <si>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</si>
  <si>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</si>
  <si>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</si>
  <si>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</si>
  <si>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</si>
  <si>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</si>
  <si>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</si>
  <si>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</si>
  <si>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</si>
  <si>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</si>
  <si>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</si>
  <si>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</si>
  <si>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</si>
  <si>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</si>
  <si>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Распределение обязательной нагрузки по курсам и семестрам(час. в семестр)</t>
  </si>
  <si>
    <t>Консультации 4 часа на одного учащегося в год</t>
  </si>
  <si>
    <t>дисциплины и МДК</t>
  </si>
  <si>
    <t>учебной практики</t>
  </si>
  <si>
    <t>производст-венная практика</t>
  </si>
  <si>
    <t>экзаменов</t>
  </si>
  <si>
    <t>диф.зчётов</t>
  </si>
  <si>
    <t>зачётов</t>
  </si>
  <si>
    <t>Химия</t>
  </si>
  <si>
    <t>Физическая культура</t>
  </si>
  <si>
    <t>Физика</t>
  </si>
  <si>
    <t>ОП.00</t>
  </si>
  <si>
    <t>ОП.01</t>
  </si>
  <si>
    <t>Электротехника</t>
  </si>
  <si>
    <t>ОП.02</t>
  </si>
  <si>
    <t>Охрана труда</t>
  </si>
  <si>
    <t>ОП.03</t>
  </si>
  <si>
    <t>Материаловедение</t>
  </si>
  <si>
    <t>ОП.04</t>
  </si>
  <si>
    <t>Безопасность жизнедеятельности</t>
  </si>
  <si>
    <t>П.00</t>
  </si>
  <si>
    <t>ПМ.00</t>
  </si>
  <si>
    <t>ПМ.01</t>
  </si>
  <si>
    <t>Техническое обслуживание и ремонт автотранспорта</t>
  </si>
  <si>
    <t>МДК.01.01</t>
  </si>
  <si>
    <t>Слесарное дело и технические измерения</t>
  </si>
  <si>
    <t>МДК.01.02</t>
  </si>
  <si>
    <t>учебная практика</t>
  </si>
  <si>
    <t>производственная практика</t>
  </si>
  <si>
    <t>ПМ.02</t>
  </si>
  <si>
    <t>Транспортировка грузов и перевозка пассажиров</t>
  </si>
  <si>
    <t>МДК.02.01</t>
  </si>
  <si>
    <t>ПМ.03</t>
  </si>
  <si>
    <t>МДК.03.01</t>
  </si>
  <si>
    <t>Оборудование и эксплуатация заправочных станций</t>
  </si>
  <si>
    <t>МДК.03.02</t>
  </si>
  <si>
    <t>ФК.00</t>
  </si>
  <si>
    <t>итого</t>
  </si>
  <si>
    <t>17нед</t>
  </si>
  <si>
    <t>16нед</t>
  </si>
  <si>
    <t>Кубановедение</t>
  </si>
  <si>
    <t>23нед</t>
  </si>
  <si>
    <t>Основы предпринимательской деятельности</t>
  </si>
  <si>
    <t>Основы бюджетной грамотности</t>
  </si>
  <si>
    <t>общеобразовательные учебные дисциплины</t>
  </si>
  <si>
    <t>профессиональные модули</t>
  </si>
  <si>
    <t>уп.01</t>
  </si>
  <si>
    <t>пп.01</t>
  </si>
  <si>
    <t>уп.02</t>
  </si>
  <si>
    <t>пп.02</t>
  </si>
  <si>
    <t>уп.03</t>
  </si>
  <si>
    <t>пп.03</t>
  </si>
  <si>
    <t>профильные учебные дисциплины</t>
  </si>
  <si>
    <t>Самостоятельная     работа</t>
  </si>
  <si>
    <t>общепрофессиональный учебный  цикл</t>
  </si>
  <si>
    <t>профессиональный учебный цикл</t>
  </si>
  <si>
    <t>3дз/1э</t>
  </si>
  <si>
    <t>2дз/1э</t>
  </si>
  <si>
    <t>1дз/1э</t>
  </si>
  <si>
    <t>6дз/1э</t>
  </si>
  <si>
    <t>21нед</t>
  </si>
  <si>
    <t xml:space="preserve"> базовые учебные дисциплины</t>
  </si>
  <si>
    <t>Иностранный язык</t>
  </si>
  <si>
    <t>История</t>
  </si>
  <si>
    <t>Основы безопасности жизнедеятельности</t>
  </si>
  <si>
    <t>Обществознание (вкл. Экономику и право)</t>
  </si>
  <si>
    <t>Биология</t>
  </si>
  <si>
    <t>География</t>
  </si>
  <si>
    <t>Экология</t>
  </si>
  <si>
    <t>Информатика</t>
  </si>
  <si>
    <t>Устройство, техническое обслуживание и ремонт автомобилей</t>
  </si>
  <si>
    <t>Теоретическая подготовка водителей автомобилей категорий "В" и "С"</t>
  </si>
  <si>
    <t>Заправка транспортных средств горючими и смазочными материалами</t>
  </si>
  <si>
    <t>Организация транспортировки, приема,хранения и отпуска нефтепродуктов</t>
  </si>
  <si>
    <t>О О.00</t>
  </si>
  <si>
    <t>ОУД.00</t>
  </si>
  <si>
    <t>ОУД.02</t>
  </si>
  <si>
    <t>ОУД.04</t>
  </si>
  <si>
    <t>ОУД.05</t>
  </si>
  <si>
    <t>ОУД.06</t>
  </si>
  <si>
    <t>ОУД.09</t>
  </si>
  <si>
    <t>ОУД.10</t>
  </si>
  <si>
    <t>ОУД.15</t>
  </si>
  <si>
    <t>ОУД.16</t>
  </si>
  <si>
    <t>ОУД.17</t>
  </si>
  <si>
    <t>ОУД.03</t>
  </si>
  <si>
    <t>ОУД.07</t>
  </si>
  <si>
    <t>ОУД.08</t>
  </si>
  <si>
    <t>УД.00</t>
  </si>
  <si>
    <t>дополнительные учебные дисциплины</t>
  </si>
  <si>
    <t>УД.01</t>
  </si>
  <si>
    <t>УД.02</t>
  </si>
  <si>
    <t>УД.03</t>
  </si>
  <si>
    <t>УД.04</t>
  </si>
  <si>
    <t>технология поиска работы</t>
  </si>
  <si>
    <t>ОУД.01.1</t>
  </si>
  <si>
    <t>Русский язык</t>
  </si>
  <si>
    <t>Литература</t>
  </si>
  <si>
    <t>ОУД.01.2</t>
  </si>
  <si>
    <t>ДЗ,5</t>
  </si>
  <si>
    <t>ДЗ,6</t>
  </si>
  <si>
    <t>ДЗ,2,4 Э,5</t>
  </si>
  <si>
    <t>ДЗ,2,3,5</t>
  </si>
  <si>
    <t>ДЗ,2</t>
  </si>
  <si>
    <t>ДЗ,5,6</t>
  </si>
  <si>
    <t>Дз,6</t>
  </si>
  <si>
    <t>ДЗ,2,3</t>
  </si>
  <si>
    <t>ДЗ,2 Э,3</t>
  </si>
  <si>
    <t>Математика:алгебра и начала математического анализа;геометрия</t>
  </si>
  <si>
    <t>ДЗ,4,6</t>
  </si>
  <si>
    <t>Э,2</t>
  </si>
  <si>
    <t>ДЗ,1</t>
  </si>
  <si>
    <t>ДЗ,3</t>
  </si>
  <si>
    <t xml:space="preserve">ДЗ,2,4 </t>
  </si>
  <si>
    <t>ДЗ,1,2,3,4</t>
  </si>
  <si>
    <t>З,4,5, ДЗ,6</t>
  </si>
  <si>
    <t>2 недели</t>
  </si>
  <si>
    <t>Государственная итоговая аттестация</t>
  </si>
  <si>
    <t xml:space="preserve">             3. План учебного процесса .23.01.03 Автомеханик    2016-2019 </t>
  </si>
  <si>
    <t>ДЗ,4</t>
  </si>
  <si>
    <t>3з/21дз/3э</t>
  </si>
  <si>
    <t>3з/15дз/1э</t>
  </si>
  <si>
    <t>5дз/2э</t>
  </si>
  <si>
    <t>1дз</t>
  </si>
  <si>
    <t>2з/14дз/3э</t>
  </si>
  <si>
    <t>13дз/3э</t>
  </si>
  <si>
    <t>Формы промежуточной аттестации, номер семестра</t>
  </si>
  <si>
    <t>-</t>
  </si>
  <si>
    <t>З,1,2,3  ДЗ,4</t>
  </si>
  <si>
    <t>4з/38дз/7э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</si>
</sst>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8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 vertical="top" wrapText="1"/>
    </xf>
    <xf numFmtId="0" fontId="10" fillId="0" borderId="7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8" fillId="0" borderId="7" xfId="0" applyFont="1" applyBorder="1" applyAlignment="1">
      <alignment vertical="center" wrapText="1"/>
    </xf>
    <xf numFmtId="49" fontId="9" fillId="0" borderId="7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11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8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9" fillId="2" borderId="7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18" xfId="0" applyFont="1" applyBorder="1" applyAlignment="1">
      <alignment wrapText="1"/>
    </xf>
    <xf numFmtId="0" fontId="9" fillId="0" borderId="7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1" fillId="0" borderId="0" xfId="0" applyFont="1" applyAlignment="1">
      <alignment horizontal="center" textRotation="90" wrapText="1"/>
    </xf>
    <xf numFmtId="0" fontId="10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7" fillId="0" borderId="1" xfId="1" applyFont="1" applyBorder="1" applyAlignment="1" applyProtection="1">
      <alignment horizontal="center" vertical="center" textRotation="90" wrapText="1"/>
    </xf>
    <xf numFmtId="0" fontId="7" fillId="0" borderId="2" xfId="1" applyFont="1" applyBorder="1" applyAlignment="1" applyProtection="1">
      <alignment horizontal="center" vertical="center" textRotation="90" wrapText="1"/>
    </xf>
    <xf numFmtId="0" fontId="7" fillId="0" borderId="20" xfId="1" applyFont="1" applyBorder="1" applyAlignment="1" applyProtection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2" borderId="6" xfId="1" applyFont="1" applyFill="1" applyBorder="1" applyAlignment="1" applyProtection="1">
      <alignment horizontal="center" wrapText="1"/>
    </xf>
    <xf numFmtId="0" fontId="5" fillId="2" borderId="5" xfId="1" applyFont="1" applyFill="1" applyBorder="1" applyAlignment="1" applyProtection="1">
      <alignment horizontal="center" wrapText="1"/>
    </xf>
    <xf numFmtId="0" fontId="5" fillId="2" borderId="3" xfId="1" applyFont="1" applyFill="1" applyBorder="1" applyAlignment="1" applyProtection="1">
      <alignment horizont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2"/>
  <sheetViews>
    <sheetView tabSelected="1" topLeftCell="A49" zoomScale="55" zoomScaleNormal="55" zoomScalePageLayoutView="70" workbookViewId="0">
      <selection activeCell="J61" sqref="J61"/>
    </sheetView>
  </sheetViews>
  <sheetFormatPr defaultColWidth="9.140625" defaultRowHeight="15" x14ac:dyDescent="0.25"/>
  <cols>
    <col min="1" max="1" width="12.85546875" style="14" customWidth="1"/>
    <col min="2" max="2" width="40.42578125" style="1" customWidth="1"/>
    <col min="3" max="3" width="15" style="1" customWidth="1"/>
    <col min="4" max="6" width="9.140625" style="1"/>
    <col min="7" max="7" width="11.85546875" style="1" customWidth="1"/>
    <col min="8" max="8" width="8.28515625" style="17" customWidth="1"/>
    <col min="9" max="9" width="8.85546875" style="17" customWidth="1"/>
    <col min="10" max="10" width="8.42578125" style="17" customWidth="1"/>
    <col min="11" max="11" width="8.140625" style="17" customWidth="1"/>
    <col min="12" max="12" width="7.28515625" style="17" customWidth="1"/>
    <col min="13" max="13" width="8.5703125" style="17" customWidth="1"/>
    <col min="14" max="14" width="9.140625" style="1"/>
    <col min="15" max="15" width="16.28515625" style="1" customWidth="1"/>
    <col min="16" max="16384" width="9.140625" style="1"/>
  </cols>
  <sheetData>
    <row r="1" spans="1:13" ht="16.5" thickBot="1" x14ac:dyDescent="0.3">
      <c r="A1" s="50" t="s">
        <v>134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7" customHeight="1" thickBot="1" x14ac:dyDescent="0.3">
      <c r="A2" s="62" t="s">
        <v>0</v>
      </c>
      <c r="B2" s="51" t="s">
        <v>1</v>
      </c>
      <c r="C2" s="64" t="s">
        <v>142</v>
      </c>
      <c r="D2" s="19" t="s">
        <v>2</v>
      </c>
      <c r="E2" s="20"/>
      <c r="F2" s="20"/>
      <c r="G2" s="21"/>
      <c r="H2" s="70" t="s">
        <v>16</v>
      </c>
      <c r="I2" s="71"/>
      <c r="J2" s="71"/>
      <c r="K2" s="71"/>
      <c r="L2" s="71"/>
      <c r="M2" s="72"/>
    </row>
    <row r="3" spans="1:13" ht="27" customHeight="1" thickBot="1" x14ac:dyDescent="0.3">
      <c r="A3" s="63"/>
      <c r="B3" s="52"/>
      <c r="C3" s="65"/>
      <c r="D3" s="62" t="s">
        <v>3</v>
      </c>
      <c r="E3" s="62" t="s">
        <v>69</v>
      </c>
      <c r="F3" s="74" t="s">
        <v>4</v>
      </c>
      <c r="G3" s="75"/>
      <c r="H3" s="76" t="s">
        <v>5</v>
      </c>
      <c r="I3" s="77"/>
      <c r="J3" s="76" t="s">
        <v>6</v>
      </c>
      <c r="K3" s="77"/>
      <c r="L3" s="76" t="s">
        <v>7</v>
      </c>
      <c r="M3" s="77"/>
    </row>
    <row r="4" spans="1:13" ht="30" customHeight="1" x14ac:dyDescent="0.25">
      <c r="A4" s="63"/>
      <c r="B4" s="52"/>
      <c r="C4" s="65"/>
      <c r="D4" s="63"/>
      <c r="E4" s="63"/>
      <c r="F4" s="51" t="s">
        <v>8</v>
      </c>
      <c r="G4" s="51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</row>
    <row r="5" spans="1:13" x14ac:dyDescent="0.25">
      <c r="A5" s="63"/>
      <c r="B5" s="52"/>
      <c r="C5" s="65"/>
      <c r="D5" s="63"/>
      <c r="E5" s="63"/>
      <c r="F5" s="52"/>
      <c r="G5" s="52"/>
      <c r="H5" s="16" t="s">
        <v>54</v>
      </c>
      <c r="I5" s="16" t="s">
        <v>57</v>
      </c>
      <c r="J5" s="16" t="s">
        <v>55</v>
      </c>
      <c r="K5" s="16" t="s">
        <v>57</v>
      </c>
      <c r="L5" s="16" t="s">
        <v>55</v>
      </c>
      <c r="M5" s="16" t="s">
        <v>76</v>
      </c>
    </row>
    <row r="6" spans="1:13" ht="63.6" customHeight="1" x14ac:dyDescent="0.25">
      <c r="A6" s="63"/>
      <c r="B6" s="52"/>
      <c r="C6" s="66"/>
      <c r="D6" s="63"/>
      <c r="E6" s="73"/>
      <c r="F6" s="52"/>
      <c r="G6" s="52"/>
      <c r="H6" s="39">
        <v>2016</v>
      </c>
      <c r="I6" s="16">
        <v>2017</v>
      </c>
      <c r="J6" s="29">
        <v>2017</v>
      </c>
      <c r="K6" s="29">
        <v>2018</v>
      </c>
      <c r="L6" s="29">
        <v>2018</v>
      </c>
      <c r="M6" s="29">
        <v>2019</v>
      </c>
    </row>
    <row r="7" spans="1:13" s="3" customFormat="1" ht="31.5" x14ac:dyDescent="0.25">
      <c r="A7" s="27" t="s">
        <v>90</v>
      </c>
      <c r="B7" s="10" t="s">
        <v>60</v>
      </c>
      <c r="C7" s="10" t="s">
        <v>136</v>
      </c>
      <c r="D7" s="10">
        <v>3090</v>
      </c>
      <c r="E7" s="10">
        <v>1038</v>
      </c>
      <c r="F7" s="10">
        <v>2052</v>
      </c>
      <c r="G7" s="30">
        <f>SUM(G8+G24)</f>
        <v>166</v>
      </c>
      <c r="H7" s="40">
        <v>408</v>
      </c>
      <c r="I7" s="30">
        <v>399</v>
      </c>
      <c r="J7" s="30">
        <v>358</v>
      </c>
      <c r="K7" s="30">
        <v>242</v>
      </c>
      <c r="L7" s="30">
        <v>281</v>
      </c>
      <c r="M7" s="30">
        <v>364</v>
      </c>
    </row>
    <row r="8" spans="1:13" s="3" customFormat="1" ht="15.75" x14ac:dyDescent="0.25">
      <c r="A8" s="27" t="s">
        <v>91</v>
      </c>
      <c r="B8" s="18" t="s">
        <v>77</v>
      </c>
      <c r="C8" s="10" t="s">
        <v>137</v>
      </c>
      <c r="D8" s="10">
        <v>1962</v>
      </c>
      <c r="E8" s="10">
        <v>663</v>
      </c>
      <c r="F8" s="10">
        <v>1299</v>
      </c>
      <c r="G8" s="10">
        <f t="shared" ref="G8" si="0">SUM(G10:G23)</f>
        <v>156</v>
      </c>
      <c r="H8" s="40">
        <v>219</v>
      </c>
      <c r="I8" s="30">
        <v>193</v>
      </c>
      <c r="J8" s="30">
        <v>160</v>
      </c>
      <c r="K8" s="30">
        <v>205</v>
      </c>
      <c r="L8" s="30">
        <v>215</v>
      </c>
      <c r="M8" s="30">
        <v>307</v>
      </c>
    </row>
    <row r="9" spans="1:13" s="3" customFormat="1" ht="15.75" x14ac:dyDescent="0.25">
      <c r="A9" s="38" t="s">
        <v>111</v>
      </c>
      <c r="B9" s="8" t="s">
        <v>112</v>
      </c>
      <c r="C9" s="7" t="s">
        <v>117</v>
      </c>
      <c r="D9" s="7">
        <v>171</v>
      </c>
      <c r="E9" s="7">
        <v>57</v>
      </c>
      <c r="F9" s="7">
        <v>114</v>
      </c>
      <c r="G9" s="10"/>
      <c r="H9" s="41">
        <v>17</v>
      </c>
      <c r="I9" s="31">
        <v>23</v>
      </c>
      <c r="J9" s="31">
        <v>22</v>
      </c>
      <c r="K9" s="31">
        <v>22</v>
      </c>
      <c r="L9" s="31">
        <v>30</v>
      </c>
      <c r="M9" s="30">
        <v>0</v>
      </c>
    </row>
    <row r="10" spans="1:13" ht="18" customHeight="1" x14ac:dyDescent="0.25">
      <c r="A10" s="13" t="s">
        <v>114</v>
      </c>
      <c r="B10" s="7" t="s">
        <v>113</v>
      </c>
      <c r="C10" s="7" t="s">
        <v>118</v>
      </c>
      <c r="D10" s="7">
        <v>258</v>
      </c>
      <c r="E10" s="7">
        <v>87</v>
      </c>
      <c r="F10" s="7">
        <v>171</v>
      </c>
      <c r="G10" s="7">
        <v>0</v>
      </c>
      <c r="H10" s="41">
        <v>34</v>
      </c>
      <c r="I10" s="31">
        <v>28</v>
      </c>
      <c r="J10" s="31">
        <v>42</v>
      </c>
      <c r="K10" s="31">
        <v>22</v>
      </c>
      <c r="L10" s="31">
        <v>45</v>
      </c>
      <c r="M10" s="31">
        <v>0</v>
      </c>
    </row>
    <row r="11" spans="1:13" ht="15.75" x14ac:dyDescent="0.25">
      <c r="A11" s="26" t="s">
        <v>92</v>
      </c>
      <c r="B11" s="7" t="s">
        <v>78</v>
      </c>
      <c r="C11" s="7" t="s">
        <v>125</v>
      </c>
      <c r="D11" s="7">
        <f t="shared" ref="D11:D17" si="1">SUM(E11:F11)</f>
        <v>256</v>
      </c>
      <c r="E11" s="7">
        <v>85</v>
      </c>
      <c r="F11" s="7">
        <v>171</v>
      </c>
      <c r="G11" s="7">
        <v>0</v>
      </c>
      <c r="H11" s="41">
        <v>34</v>
      </c>
      <c r="I11" s="31">
        <v>34</v>
      </c>
      <c r="J11" s="31">
        <v>32</v>
      </c>
      <c r="K11" s="31">
        <v>22</v>
      </c>
      <c r="L11" s="31">
        <v>26</v>
      </c>
      <c r="M11" s="31">
        <v>23</v>
      </c>
    </row>
    <row r="12" spans="1:13" ht="30.75" customHeight="1" x14ac:dyDescent="0.25">
      <c r="A12" s="12" t="s">
        <v>93</v>
      </c>
      <c r="B12" s="8" t="s">
        <v>79</v>
      </c>
      <c r="C12" s="7" t="s">
        <v>115</v>
      </c>
      <c r="D12" s="7">
        <v>256</v>
      </c>
      <c r="E12" s="8">
        <v>85</v>
      </c>
      <c r="F12" s="8">
        <v>171</v>
      </c>
      <c r="G12" s="7">
        <v>0</v>
      </c>
      <c r="H12" s="41">
        <v>51</v>
      </c>
      <c r="I12" s="31">
        <v>34</v>
      </c>
      <c r="J12" s="31">
        <v>32</v>
      </c>
      <c r="K12" s="31">
        <v>33</v>
      </c>
      <c r="L12" s="31">
        <v>21</v>
      </c>
      <c r="M12" s="31">
        <v>0</v>
      </c>
    </row>
    <row r="13" spans="1:13" ht="15.75" x14ac:dyDescent="0.25">
      <c r="A13" s="26" t="s">
        <v>94</v>
      </c>
      <c r="B13" s="7" t="s">
        <v>25</v>
      </c>
      <c r="C13" s="7" t="s">
        <v>144</v>
      </c>
      <c r="D13" s="7">
        <f t="shared" si="1"/>
        <v>256</v>
      </c>
      <c r="E13" s="7">
        <v>85</v>
      </c>
      <c r="F13" s="7">
        <v>171</v>
      </c>
      <c r="G13" s="7">
        <v>0</v>
      </c>
      <c r="H13" s="41">
        <v>51</v>
      </c>
      <c r="I13" s="31">
        <v>51</v>
      </c>
      <c r="J13" s="31">
        <v>48</v>
      </c>
      <c r="K13" s="31">
        <v>21</v>
      </c>
      <c r="L13" s="31">
        <v>0</v>
      </c>
      <c r="M13" s="31">
        <v>0</v>
      </c>
    </row>
    <row r="14" spans="1:13" ht="31.5" x14ac:dyDescent="0.25">
      <c r="A14" s="26" t="s">
        <v>95</v>
      </c>
      <c r="B14" s="7" t="s">
        <v>80</v>
      </c>
      <c r="C14" s="7" t="s">
        <v>119</v>
      </c>
      <c r="D14" s="7">
        <v>108</v>
      </c>
      <c r="E14" s="7">
        <v>36</v>
      </c>
      <c r="F14" s="7">
        <v>72</v>
      </c>
      <c r="G14" s="7">
        <v>0</v>
      </c>
      <c r="H14" s="41">
        <v>32</v>
      </c>
      <c r="I14" s="31">
        <v>40</v>
      </c>
      <c r="J14" s="31">
        <v>0</v>
      </c>
      <c r="K14" s="31">
        <v>0</v>
      </c>
      <c r="L14" s="31">
        <v>0</v>
      </c>
      <c r="M14" s="31">
        <v>0</v>
      </c>
    </row>
    <row r="15" spans="1:13" ht="15.75" x14ac:dyDescent="0.25">
      <c r="A15" s="26" t="s">
        <v>96</v>
      </c>
      <c r="B15" s="7" t="s">
        <v>24</v>
      </c>
      <c r="C15" s="7" t="s">
        <v>116</v>
      </c>
      <c r="D15" s="7">
        <f t="shared" si="1"/>
        <v>186</v>
      </c>
      <c r="E15" s="7">
        <v>72</v>
      </c>
      <c r="F15" s="7">
        <v>114</v>
      </c>
      <c r="G15" s="7">
        <v>50</v>
      </c>
      <c r="H15" s="41">
        <v>0</v>
      </c>
      <c r="I15" s="31">
        <v>0</v>
      </c>
      <c r="J15" s="31">
        <v>0</v>
      </c>
      <c r="K15" s="31">
        <v>33</v>
      </c>
      <c r="L15" s="31">
        <v>36</v>
      </c>
      <c r="M15" s="31">
        <v>45</v>
      </c>
    </row>
    <row r="16" spans="1:13" ht="31.5" x14ac:dyDescent="0.25">
      <c r="A16" s="26" t="s">
        <v>97</v>
      </c>
      <c r="B16" s="7" t="s">
        <v>81</v>
      </c>
      <c r="C16" s="7" t="s">
        <v>120</v>
      </c>
      <c r="D16" s="7">
        <f t="shared" si="1"/>
        <v>255</v>
      </c>
      <c r="E16" s="7">
        <v>84</v>
      </c>
      <c r="F16" s="7">
        <v>171</v>
      </c>
      <c r="G16" s="7">
        <v>0</v>
      </c>
      <c r="H16" s="41">
        <v>0</v>
      </c>
      <c r="I16" s="31">
        <v>0</v>
      </c>
      <c r="J16" s="31">
        <v>0</v>
      </c>
      <c r="K16" s="31">
        <v>40</v>
      </c>
      <c r="L16" s="31">
        <v>36</v>
      </c>
      <c r="M16" s="31">
        <v>95</v>
      </c>
    </row>
    <row r="17" spans="1:13" ht="15.75" x14ac:dyDescent="0.25">
      <c r="A17" s="26" t="s">
        <v>98</v>
      </c>
      <c r="B17" s="7" t="s">
        <v>82</v>
      </c>
      <c r="C17" s="7" t="s">
        <v>121</v>
      </c>
      <c r="D17" s="7">
        <f t="shared" si="1"/>
        <v>54</v>
      </c>
      <c r="E17" s="7">
        <v>18</v>
      </c>
      <c r="F17" s="7">
        <v>36</v>
      </c>
      <c r="G17" s="7">
        <v>16</v>
      </c>
      <c r="H17" s="4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36</v>
      </c>
    </row>
    <row r="18" spans="1:13" ht="15.75" x14ac:dyDescent="0.25">
      <c r="A18" s="26" t="s">
        <v>99</v>
      </c>
      <c r="B18" s="7" t="s">
        <v>83</v>
      </c>
      <c r="C18" s="7" t="s">
        <v>116</v>
      </c>
      <c r="D18" s="7">
        <v>108</v>
      </c>
      <c r="E18" s="7">
        <v>36</v>
      </c>
      <c r="F18" s="7">
        <v>72</v>
      </c>
      <c r="G18" s="7">
        <v>0</v>
      </c>
      <c r="H18" s="4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72</v>
      </c>
    </row>
    <row r="19" spans="1:13" ht="15.75" x14ac:dyDescent="0.25">
      <c r="A19" s="26" t="s">
        <v>100</v>
      </c>
      <c r="B19" s="7" t="s">
        <v>84</v>
      </c>
      <c r="C19" s="7" t="s">
        <v>143</v>
      </c>
      <c r="D19" s="7">
        <v>54</v>
      </c>
      <c r="E19" s="7">
        <v>18</v>
      </c>
      <c r="F19" s="7">
        <v>36</v>
      </c>
      <c r="G19" s="7">
        <v>0</v>
      </c>
      <c r="H19" s="4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36</v>
      </c>
    </row>
    <row r="20" spans="1:13" s="3" customFormat="1" ht="15.75" x14ac:dyDescent="0.25">
      <c r="A20" s="28" t="s">
        <v>91</v>
      </c>
      <c r="B20" s="10" t="s">
        <v>68</v>
      </c>
      <c r="C20" s="10" t="s">
        <v>138</v>
      </c>
      <c r="D20" s="10">
        <v>861</v>
      </c>
      <c r="E20" s="10">
        <v>288</v>
      </c>
      <c r="F20" s="10">
        <v>573</v>
      </c>
      <c r="G20" s="10">
        <v>0</v>
      </c>
      <c r="H20" s="40">
        <v>153</v>
      </c>
      <c r="I20" s="30">
        <v>153</v>
      </c>
      <c r="J20" s="30">
        <v>182</v>
      </c>
      <c r="K20" s="30">
        <v>49</v>
      </c>
      <c r="L20" s="30">
        <v>36</v>
      </c>
      <c r="M20" s="30">
        <v>0</v>
      </c>
    </row>
    <row r="21" spans="1:13" s="3" customFormat="1" ht="31.5" x14ac:dyDescent="0.25">
      <c r="A21" s="26" t="s">
        <v>101</v>
      </c>
      <c r="B21" s="7" t="s">
        <v>124</v>
      </c>
      <c r="C21" s="7" t="s">
        <v>117</v>
      </c>
      <c r="D21" s="7">
        <v>429</v>
      </c>
      <c r="E21" s="7">
        <v>144</v>
      </c>
      <c r="F21" s="7">
        <v>285</v>
      </c>
      <c r="G21" s="10"/>
      <c r="H21" s="41">
        <v>68</v>
      </c>
      <c r="I21" s="31">
        <v>68</v>
      </c>
      <c r="J21" s="31">
        <v>64</v>
      </c>
      <c r="K21" s="31">
        <v>49</v>
      </c>
      <c r="L21" s="31">
        <v>36</v>
      </c>
      <c r="M21" s="30">
        <v>0</v>
      </c>
    </row>
    <row r="22" spans="1:13" ht="15.75" x14ac:dyDescent="0.25">
      <c r="A22" s="26" t="s">
        <v>102</v>
      </c>
      <c r="B22" s="7" t="s">
        <v>85</v>
      </c>
      <c r="C22" s="7" t="s">
        <v>122</v>
      </c>
      <c r="D22" s="7">
        <f t="shared" ref="D22:D33" si="2">SUM(E22:F22)</f>
        <v>162</v>
      </c>
      <c r="E22" s="7">
        <v>54</v>
      </c>
      <c r="F22" s="7">
        <v>108</v>
      </c>
      <c r="G22" s="7">
        <v>30</v>
      </c>
      <c r="H22" s="41">
        <v>34</v>
      </c>
      <c r="I22" s="31">
        <v>34</v>
      </c>
      <c r="J22" s="31">
        <v>40</v>
      </c>
      <c r="K22" s="31">
        <v>0</v>
      </c>
      <c r="L22" s="31">
        <v>0</v>
      </c>
      <c r="M22" s="31">
        <v>0</v>
      </c>
    </row>
    <row r="23" spans="1:13" ht="15.75" x14ac:dyDescent="0.25">
      <c r="A23" s="26" t="s">
        <v>103</v>
      </c>
      <c r="B23" s="7" t="s">
        <v>26</v>
      </c>
      <c r="C23" s="7" t="s">
        <v>123</v>
      </c>
      <c r="D23" s="7">
        <f t="shared" si="2"/>
        <v>270</v>
      </c>
      <c r="E23" s="7">
        <v>90</v>
      </c>
      <c r="F23" s="7">
        <v>180</v>
      </c>
      <c r="G23" s="7">
        <v>60</v>
      </c>
      <c r="H23" s="41">
        <v>51</v>
      </c>
      <c r="I23" s="31">
        <v>51</v>
      </c>
      <c r="J23" s="31">
        <v>78</v>
      </c>
      <c r="K23" s="31">
        <v>0</v>
      </c>
      <c r="L23" s="31">
        <v>0</v>
      </c>
      <c r="M23" s="31">
        <v>0</v>
      </c>
    </row>
    <row r="24" spans="1:13" s="3" customFormat="1" ht="31.5" x14ac:dyDescent="0.25">
      <c r="A24" s="27" t="s">
        <v>104</v>
      </c>
      <c r="B24" s="10" t="s">
        <v>105</v>
      </c>
      <c r="C24" s="10" t="s">
        <v>139</v>
      </c>
      <c r="D24" s="10">
        <f>SUM(D25:D28)</f>
        <v>267</v>
      </c>
      <c r="E24" s="10">
        <v>87</v>
      </c>
      <c r="F24" s="10">
        <v>180</v>
      </c>
      <c r="G24" s="10">
        <f t="shared" ref="G24:M24" si="3">SUM(G25:G28)</f>
        <v>10</v>
      </c>
      <c r="H24" s="40">
        <f t="shared" si="3"/>
        <v>36</v>
      </c>
      <c r="I24" s="30">
        <f t="shared" si="3"/>
        <v>36</v>
      </c>
      <c r="J24" s="30">
        <f t="shared" si="3"/>
        <v>0</v>
      </c>
      <c r="K24" s="30">
        <f t="shared" si="3"/>
        <v>0</v>
      </c>
      <c r="L24" s="30">
        <f t="shared" si="3"/>
        <v>51</v>
      </c>
      <c r="M24" s="30">
        <f t="shared" si="3"/>
        <v>57</v>
      </c>
    </row>
    <row r="25" spans="1:13" s="3" customFormat="1" ht="16.5" customHeight="1" x14ac:dyDescent="0.25">
      <c r="A25" s="26" t="s">
        <v>106</v>
      </c>
      <c r="B25" s="7" t="s">
        <v>56</v>
      </c>
      <c r="C25" s="7" t="s">
        <v>116</v>
      </c>
      <c r="D25" s="7">
        <f>SUM(E25:F25)</f>
        <v>83</v>
      </c>
      <c r="E25" s="7">
        <v>26</v>
      </c>
      <c r="F25" s="7">
        <v>57</v>
      </c>
      <c r="G25" s="7">
        <v>0</v>
      </c>
      <c r="H25" s="4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57</v>
      </c>
    </row>
    <row r="26" spans="1:13" s="3" customFormat="1" ht="16.5" customHeight="1" x14ac:dyDescent="0.25">
      <c r="A26" s="26" t="s">
        <v>107</v>
      </c>
      <c r="B26" s="7" t="s">
        <v>59</v>
      </c>
      <c r="C26" s="10" t="s">
        <v>143</v>
      </c>
      <c r="D26" s="7">
        <f>SUM(E26:F26)</f>
        <v>54</v>
      </c>
      <c r="E26" s="7">
        <v>18</v>
      </c>
      <c r="F26" s="7">
        <v>36</v>
      </c>
      <c r="G26" s="7">
        <v>0</v>
      </c>
      <c r="H26" s="41">
        <v>36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s="3" customFormat="1" ht="32.25" customHeight="1" x14ac:dyDescent="0.25">
      <c r="A27" s="26" t="s">
        <v>108</v>
      </c>
      <c r="B27" s="7" t="s">
        <v>58</v>
      </c>
      <c r="C27" s="10" t="s">
        <v>143</v>
      </c>
      <c r="D27" s="7">
        <f>SUM(E27:F27)</f>
        <v>54</v>
      </c>
      <c r="E27" s="7">
        <v>18</v>
      </c>
      <c r="F27" s="7">
        <v>36</v>
      </c>
      <c r="G27" s="7">
        <v>0</v>
      </c>
      <c r="H27" s="41">
        <v>0</v>
      </c>
      <c r="I27" s="31">
        <v>36</v>
      </c>
      <c r="J27" s="31">
        <v>0</v>
      </c>
      <c r="K27" s="31">
        <v>0</v>
      </c>
      <c r="L27" s="31">
        <v>0</v>
      </c>
      <c r="M27" s="31">
        <v>0</v>
      </c>
    </row>
    <row r="28" spans="1:13" s="3" customFormat="1" ht="16.5" customHeight="1" x14ac:dyDescent="0.25">
      <c r="A28" s="26" t="s">
        <v>109</v>
      </c>
      <c r="B28" s="7" t="s">
        <v>110</v>
      </c>
      <c r="C28" s="10" t="s">
        <v>143</v>
      </c>
      <c r="D28" s="7">
        <f>SUM(E28:F28)</f>
        <v>76</v>
      </c>
      <c r="E28" s="7">
        <v>25</v>
      </c>
      <c r="F28" s="7">
        <v>51</v>
      </c>
      <c r="G28" s="7">
        <v>10</v>
      </c>
      <c r="H28" s="41">
        <v>0</v>
      </c>
      <c r="I28" s="31">
        <v>0</v>
      </c>
      <c r="J28" s="31"/>
      <c r="K28" s="31"/>
      <c r="L28" s="31">
        <v>51</v>
      </c>
      <c r="M28" s="31">
        <v>0</v>
      </c>
    </row>
    <row r="29" spans="1:13" s="3" customFormat="1" ht="33" customHeight="1" x14ac:dyDescent="0.25">
      <c r="A29" s="27" t="s">
        <v>27</v>
      </c>
      <c r="B29" s="10" t="s">
        <v>70</v>
      </c>
      <c r="C29" s="10" t="s">
        <v>72</v>
      </c>
      <c r="D29" s="10">
        <f>SUM(D30:D33)</f>
        <v>253</v>
      </c>
      <c r="E29" s="10">
        <f>SUM(E30:E33)</f>
        <v>76</v>
      </c>
      <c r="F29" s="10">
        <v>177</v>
      </c>
      <c r="G29" s="10">
        <f t="shared" ref="G29:M29" si="4">SUM(G30:G33)</f>
        <v>20</v>
      </c>
      <c r="H29" s="40">
        <f t="shared" si="4"/>
        <v>96</v>
      </c>
      <c r="I29" s="30">
        <f t="shared" si="4"/>
        <v>49</v>
      </c>
      <c r="J29" s="30">
        <f t="shared" si="4"/>
        <v>32</v>
      </c>
      <c r="K29" s="30">
        <f t="shared" si="4"/>
        <v>0</v>
      </c>
      <c r="L29" s="30">
        <f t="shared" si="4"/>
        <v>0</v>
      </c>
      <c r="M29" s="30">
        <f t="shared" si="4"/>
        <v>0</v>
      </c>
    </row>
    <row r="30" spans="1:13" s="2" customFormat="1" ht="20.25" customHeight="1" x14ac:dyDescent="0.25">
      <c r="A30" s="26" t="s">
        <v>28</v>
      </c>
      <c r="B30" s="7" t="s">
        <v>29</v>
      </c>
      <c r="C30" s="7" t="s">
        <v>126</v>
      </c>
      <c r="D30" s="7">
        <f t="shared" si="2"/>
        <v>76</v>
      </c>
      <c r="E30" s="7">
        <v>27</v>
      </c>
      <c r="F30" s="7">
        <v>49</v>
      </c>
      <c r="G30" s="7">
        <v>10</v>
      </c>
      <c r="H30" s="41">
        <v>0</v>
      </c>
      <c r="I30" s="31">
        <v>49</v>
      </c>
      <c r="J30" s="31">
        <v>0</v>
      </c>
      <c r="K30" s="31">
        <v>0</v>
      </c>
      <c r="L30" s="31">
        <v>0</v>
      </c>
      <c r="M30" s="31">
        <v>0</v>
      </c>
    </row>
    <row r="31" spans="1:13" s="2" customFormat="1" ht="18.75" customHeight="1" x14ac:dyDescent="0.25">
      <c r="A31" s="26" t="s">
        <v>30</v>
      </c>
      <c r="B31" s="7" t="s">
        <v>31</v>
      </c>
      <c r="C31" s="7" t="s">
        <v>127</v>
      </c>
      <c r="D31" s="7">
        <f t="shared" si="2"/>
        <v>56</v>
      </c>
      <c r="E31" s="7">
        <v>10</v>
      </c>
      <c r="F31" s="7">
        <v>46</v>
      </c>
      <c r="G31" s="7">
        <v>0</v>
      </c>
      <c r="H31" s="41">
        <v>46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</row>
    <row r="32" spans="1:13" s="2" customFormat="1" ht="15.75" x14ac:dyDescent="0.25">
      <c r="A32" s="26" t="s">
        <v>32</v>
      </c>
      <c r="B32" s="9" t="s">
        <v>33</v>
      </c>
      <c r="C32" s="7" t="s">
        <v>127</v>
      </c>
      <c r="D32" s="7">
        <f t="shared" si="2"/>
        <v>77</v>
      </c>
      <c r="E32" s="7">
        <v>27</v>
      </c>
      <c r="F32" s="7">
        <v>50</v>
      </c>
      <c r="G32" s="7">
        <v>10</v>
      </c>
      <c r="H32" s="41">
        <v>50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6" s="2" customFormat="1" ht="16.5" customHeight="1" x14ac:dyDescent="0.25">
      <c r="A33" s="26" t="s">
        <v>34</v>
      </c>
      <c r="B33" s="7" t="s">
        <v>35</v>
      </c>
      <c r="C33" s="7" t="s">
        <v>128</v>
      </c>
      <c r="D33" s="7">
        <f t="shared" si="2"/>
        <v>44</v>
      </c>
      <c r="E33" s="7">
        <v>12</v>
      </c>
      <c r="F33" s="7">
        <v>32</v>
      </c>
      <c r="G33" s="7">
        <v>0</v>
      </c>
      <c r="H33" s="41">
        <v>0</v>
      </c>
      <c r="I33" s="31">
        <v>0</v>
      </c>
      <c r="J33" s="31">
        <v>32</v>
      </c>
      <c r="K33" s="31">
        <v>0</v>
      </c>
      <c r="L33" s="31">
        <v>0</v>
      </c>
      <c r="M33" s="31">
        <v>0</v>
      </c>
    </row>
    <row r="34" spans="1:16" s="3" customFormat="1" ht="17.25" customHeight="1" x14ac:dyDescent="0.25">
      <c r="A34" s="27" t="s">
        <v>36</v>
      </c>
      <c r="B34" s="10" t="s">
        <v>71</v>
      </c>
      <c r="C34" s="10" t="s">
        <v>140</v>
      </c>
      <c r="D34" s="10">
        <v>2215</v>
      </c>
      <c r="E34" s="10">
        <f t="shared" ref="E34:M34" si="5">SUM(E35+E50)</f>
        <v>268</v>
      </c>
      <c r="F34" s="10">
        <f t="shared" si="5"/>
        <v>1947</v>
      </c>
      <c r="G34" s="10">
        <f t="shared" si="5"/>
        <v>1562</v>
      </c>
      <c r="H34" s="40">
        <f t="shared" si="5"/>
        <v>108</v>
      </c>
      <c r="I34" s="30">
        <f t="shared" si="5"/>
        <v>380</v>
      </c>
      <c r="J34" s="30">
        <f t="shared" si="5"/>
        <v>186</v>
      </c>
      <c r="K34" s="30">
        <f t="shared" si="5"/>
        <v>586</v>
      </c>
      <c r="L34" s="30">
        <f t="shared" si="5"/>
        <v>295</v>
      </c>
      <c r="M34" s="30">
        <f t="shared" si="5"/>
        <v>392</v>
      </c>
      <c r="P34" s="49"/>
    </row>
    <row r="35" spans="1:16" s="3" customFormat="1" ht="15.75" x14ac:dyDescent="0.25">
      <c r="A35" s="27" t="s">
        <v>37</v>
      </c>
      <c r="B35" s="10" t="s">
        <v>61</v>
      </c>
      <c r="C35" s="10" t="s">
        <v>141</v>
      </c>
      <c r="D35" s="10">
        <v>2135</v>
      </c>
      <c r="E35" s="10">
        <f t="shared" ref="E35:M35" si="6">SUM(E36+E41+E45)</f>
        <v>228</v>
      </c>
      <c r="F35" s="10">
        <f t="shared" si="6"/>
        <v>1907</v>
      </c>
      <c r="G35" s="10">
        <f t="shared" si="6"/>
        <v>1562</v>
      </c>
      <c r="H35" s="40">
        <f t="shared" si="6"/>
        <v>108</v>
      </c>
      <c r="I35" s="30">
        <f t="shared" si="6"/>
        <v>380</v>
      </c>
      <c r="J35" s="30">
        <f t="shared" si="6"/>
        <v>186</v>
      </c>
      <c r="K35" s="30">
        <f t="shared" si="6"/>
        <v>574</v>
      </c>
      <c r="L35" s="30">
        <f t="shared" si="6"/>
        <v>280</v>
      </c>
      <c r="M35" s="30">
        <f t="shared" si="6"/>
        <v>379</v>
      </c>
      <c r="P35" s="49"/>
    </row>
    <row r="36" spans="1:16" ht="31.5" x14ac:dyDescent="0.25">
      <c r="A36" s="26" t="s">
        <v>38</v>
      </c>
      <c r="B36" s="7" t="s">
        <v>39</v>
      </c>
      <c r="C36" s="7" t="s">
        <v>75</v>
      </c>
      <c r="D36" s="7">
        <v>1366</v>
      </c>
      <c r="E36" s="7">
        <f t="shared" ref="E36:M36" si="7">SUM(E37:E40)</f>
        <v>118</v>
      </c>
      <c r="F36" s="7">
        <f t="shared" si="7"/>
        <v>1248</v>
      </c>
      <c r="G36" s="7">
        <f t="shared" si="7"/>
        <v>1076</v>
      </c>
      <c r="H36" s="41">
        <f t="shared" si="7"/>
        <v>108</v>
      </c>
      <c r="I36" s="31">
        <f t="shared" si="7"/>
        <v>380</v>
      </c>
      <c r="J36" s="31">
        <f t="shared" si="7"/>
        <v>186</v>
      </c>
      <c r="K36" s="31">
        <f t="shared" si="7"/>
        <v>574</v>
      </c>
      <c r="L36" s="31">
        <f t="shared" si="7"/>
        <v>0</v>
      </c>
      <c r="M36" s="31">
        <f t="shared" si="7"/>
        <v>0</v>
      </c>
      <c r="P36" s="49"/>
    </row>
    <row r="37" spans="1:16" s="24" customFormat="1" ht="15.75" customHeight="1" x14ac:dyDescent="0.25">
      <c r="A37" s="22" t="s">
        <v>40</v>
      </c>
      <c r="B37" s="23" t="s">
        <v>41</v>
      </c>
      <c r="C37" s="23" t="s">
        <v>127</v>
      </c>
      <c r="D37" s="23">
        <f>SUM(E37:F37)</f>
        <v>54</v>
      </c>
      <c r="E37" s="23">
        <v>18</v>
      </c>
      <c r="F37" s="23">
        <v>36</v>
      </c>
      <c r="G37" s="23">
        <v>18</v>
      </c>
      <c r="H37" s="42">
        <v>36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P37" s="49"/>
    </row>
    <row r="38" spans="1:16" s="24" customFormat="1" ht="32.25" customHeight="1" x14ac:dyDescent="0.25">
      <c r="A38" s="22" t="s">
        <v>42</v>
      </c>
      <c r="B38" s="23" t="s">
        <v>86</v>
      </c>
      <c r="C38" s="23" t="s">
        <v>129</v>
      </c>
      <c r="D38" s="23">
        <f>SUM(E38:F38)</f>
        <v>304</v>
      </c>
      <c r="E38" s="23">
        <v>100</v>
      </c>
      <c r="F38" s="23">
        <v>204</v>
      </c>
      <c r="G38" s="23">
        <v>50</v>
      </c>
      <c r="H38" s="42">
        <v>0</v>
      </c>
      <c r="I38" s="23">
        <v>56</v>
      </c>
      <c r="J38" s="23">
        <v>78</v>
      </c>
      <c r="K38" s="23">
        <v>70</v>
      </c>
      <c r="L38" s="23">
        <v>0</v>
      </c>
      <c r="M38" s="23">
        <v>0</v>
      </c>
    </row>
    <row r="39" spans="1:16" s="25" customFormat="1" ht="16.5" customHeight="1" x14ac:dyDescent="0.25">
      <c r="A39" s="22" t="s">
        <v>62</v>
      </c>
      <c r="B39" s="23" t="s">
        <v>43</v>
      </c>
      <c r="C39" s="23" t="s">
        <v>130</v>
      </c>
      <c r="D39" s="23">
        <f>SUM(E39:F39)</f>
        <v>360</v>
      </c>
      <c r="E39" s="23">
        <v>0</v>
      </c>
      <c r="F39" s="23">
        <v>360</v>
      </c>
      <c r="G39" s="23">
        <v>360</v>
      </c>
      <c r="H39" s="42">
        <v>72</v>
      </c>
      <c r="I39" s="23">
        <v>108</v>
      </c>
      <c r="J39" s="23">
        <v>108</v>
      </c>
      <c r="K39" s="23">
        <v>72</v>
      </c>
      <c r="L39" s="32">
        <v>0</v>
      </c>
      <c r="M39" s="32">
        <v>0</v>
      </c>
    </row>
    <row r="40" spans="1:16" s="24" customFormat="1" ht="15.75" x14ac:dyDescent="0.25">
      <c r="A40" s="22" t="s">
        <v>63</v>
      </c>
      <c r="B40" s="23" t="s">
        <v>44</v>
      </c>
      <c r="C40" s="23" t="s">
        <v>135</v>
      </c>
      <c r="D40" s="23">
        <f>SUM(E40:F40)</f>
        <v>648</v>
      </c>
      <c r="E40" s="23">
        <v>0</v>
      </c>
      <c r="F40" s="23">
        <v>648</v>
      </c>
      <c r="G40" s="23">
        <f>SUM(H40:M40)</f>
        <v>648</v>
      </c>
      <c r="H40" s="42">
        <v>0</v>
      </c>
      <c r="I40" s="23">
        <v>216</v>
      </c>
      <c r="J40" s="23">
        <v>0</v>
      </c>
      <c r="K40" s="23">
        <v>432</v>
      </c>
      <c r="L40" s="23">
        <v>0</v>
      </c>
      <c r="M40" s="23">
        <v>0</v>
      </c>
    </row>
    <row r="41" spans="1:16" ht="31.5" x14ac:dyDescent="0.25">
      <c r="A41" s="26" t="s">
        <v>45</v>
      </c>
      <c r="B41" s="7" t="s">
        <v>46</v>
      </c>
      <c r="C41" s="7" t="s">
        <v>74</v>
      </c>
      <c r="D41" s="7">
        <f>SUM(D42:D44)</f>
        <v>330</v>
      </c>
      <c r="E41" s="7">
        <f t="shared" ref="E41:M41" si="8">SUM(E42:E44)</f>
        <v>50</v>
      </c>
      <c r="F41" s="7">
        <f t="shared" si="8"/>
        <v>280</v>
      </c>
      <c r="G41" s="7">
        <f t="shared" si="8"/>
        <v>194</v>
      </c>
      <c r="H41" s="41">
        <f t="shared" si="8"/>
        <v>0</v>
      </c>
      <c r="I41" s="31">
        <f t="shared" si="8"/>
        <v>0</v>
      </c>
      <c r="J41" s="31">
        <f t="shared" si="8"/>
        <v>0</v>
      </c>
      <c r="K41" s="31">
        <f t="shared" si="8"/>
        <v>0</v>
      </c>
      <c r="L41" s="31">
        <f t="shared" si="8"/>
        <v>280</v>
      </c>
      <c r="M41" s="31">
        <f t="shared" si="8"/>
        <v>0</v>
      </c>
    </row>
    <row r="42" spans="1:16" ht="30.75" customHeight="1" x14ac:dyDescent="0.25">
      <c r="A42" s="26" t="s">
        <v>47</v>
      </c>
      <c r="B42" s="7" t="s">
        <v>87</v>
      </c>
      <c r="C42" s="7" t="s">
        <v>115</v>
      </c>
      <c r="D42" s="7">
        <f>SUM(E42:F42)</f>
        <v>186</v>
      </c>
      <c r="E42" s="7">
        <v>50</v>
      </c>
      <c r="F42" s="7">
        <v>136</v>
      </c>
      <c r="G42" s="7">
        <v>50</v>
      </c>
      <c r="H42" s="41">
        <v>0</v>
      </c>
      <c r="I42" s="31">
        <v>0</v>
      </c>
      <c r="J42" s="31">
        <v>0</v>
      </c>
      <c r="K42" s="31">
        <v>0</v>
      </c>
      <c r="L42" s="31">
        <v>136</v>
      </c>
      <c r="M42" s="31">
        <v>0</v>
      </c>
    </row>
    <row r="43" spans="1:16" s="3" customFormat="1" ht="15.75" x14ac:dyDescent="0.25">
      <c r="A43" s="26" t="s">
        <v>64</v>
      </c>
      <c r="B43" s="7" t="s">
        <v>43</v>
      </c>
      <c r="C43" s="10" t="s">
        <v>115</v>
      </c>
      <c r="D43" s="7">
        <f>SUM(E43:F43)</f>
        <v>144</v>
      </c>
      <c r="E43" s="7">
        <v>0</v>
      </c>
      <c r="F43" s="7">
        <v>144</v>
      </c>
      <c r="G43" s="7">
        <v>144</v>
      </c>
      <c r="H43" s="41">
        <v>0</v>
      </c>
      <c r="I43" s="31">
        <v>0</v>
      </c>
      <c r="J43" s="31">
        <v>0</v>
      </c>
      <c r="K43" s="30">
        <v>0</v>
      </c>
      <c r="L43" s="31">
        <v>144</v>
      </c>
      <c r="M43" s="30">
        <v>0</v>
      </c>
    </row>
    <row r="44" spans="1:16" ht="15.75" x14ac:dyDescent="0.25">
      <c r="A44" s="26" t="s">
        <v>65</v>
      </c>
      <c r="B44" s="7" t="s">
        <v>44</v>
      </c>
      <c r="C44" s="7"/>
      <c r="D44" s="7">
        <f>SUM(E44:F44)</f>
        <v>0</v>
      </c>
      <c r="E44" s="7">
        <v>0</v>
      </c>
      <c r="F44" s="7">
        <v>0</v>
      </c>
      <c r="G44" s="7">
        <v>0</v>
      </c>
      <c r="H44" s="4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</row>
    <row r="45" spans="1:16" ht="33.75" customHeight="1" x14ac:dyDescent="0.25">
      <c r="A45" s="26" t="s">
        <v>48</v>
      </c>
      <c r="B45" s="7" t="s">
        <v>88</v>
      </c>
      <c r="C45" s="7" t="s">
        <v>73</v>
      </c>
      <c r="D45" s="7">
        <f>SUM(D46:D49)</f>
        <v>439</v>
      </c>
      <c r="E45" s="7">
        <f t="shared" ref="E45:M45" si="9">SUM(E46:E49)</f>
        <v>60</v>
      </c>
      <c r="F45" s="7">
        <f t="shared" si="9"/>
        <v>379</v>
      </c>
      <c r="G45" s="7">
        <f t="shared" si="9"/>
        <v>292</v>
      </c>
      <c r="H45" s="41">
        <f t="shared" si="9"/>
        <v>0</v>
      </c>
      <c r="I45" s="7">
        <f t="shared" si="9"/>
        <v>0</v>
      </c>
      <c r="J45" s="7">
        <f t="shared" si="9"/>
        <v>0</v>
      </c>
      <c r="K45" s="7">
        <f t="shared" si="9"/>
        <v>0</v>
      </c>
      <c r="L45" s="7">
        <f t="shared" si="9"/>
        <v>0</v>
      </c>
      <c r="M45" s="7">
        <f t="shared" si="9"/>
        <v>379</v>
      </c>
    </row>
    <row r="46" spans="1:16" ht="31.5" x14ac:dyDescent="0.25">
      <c r="A46" s="26" t="s">
        <v>49</v>
      </c>
      <c r="B46" s="7" t="s">
        <v>50</v>
      </c>
      <c r="C46" s="7" t="s">
        <v>116</v>
      </c>
      <c r="D46" s="7">
        <f>SUM(E46:F46)</f>
        <v>90</v>
      </c>
      <c r="E46" s="7">
        <v>30</v>
      </c>
      <c r="F46" s="7">
        <v>60</v>
      </c>
      <c r="G46" s="7">
        <v>20</v>
      </c>
      <c r="H46" s="41">
        <v>0</v>
      </c>
      <c r="I46" s="31">
        <v>0</v>
      </c>
      <c r="J46" s="31">
        <v>0</v>
      </c>
      <c r="K46" s="31">
        <v>0</v>
      </c>
      <c r="L46" s="31"/>
      <c r="M46" s="31">
        <v>60</v>
      </c>
    </row>
    <row r="47" spans="1:16" ht="48" customHeight="1" x14ac:dyDescent="0.25">
      <c r="A47" s="26" t="s">
        <v>51</v>
      </c>
      <c r="B47" s="7" t="s">
        <v>89</v>
      </c>
      <c r="C47" s="7" t="s">
        <v>116</v>
      </c>
      <c r="D47" s="7">
        <f>SUM(E47:F47)</f>
        <v>97</v>
      </c>
      <c r="E47" s="7">
        <v>30</v>
      </c>
      <c r="F47" s="7">
        <v>67</v>
      </c>
      <c r="G47" s="7">
        <v>20</v>
      </c>
      <c r="H47" s="41">
        <v>0</v>
      </c>
      <c r="I47" s="31">
        <v>0</v>
      </c>
      <c r="J47" s="31">
        <v>0</v>
      </c>
      <c r="K47" s="31">
        <v>0</v>
      </c>
      <c r="L47" s="31"/>
      <c r="M47" s="31">
        <v>67</v>
      </c>
    </row>
    <row r="48" spans="1:16" s="3" customFormat="1" ht="15.75" x14ac:dyDescent="0.25">
      <c r="A48" s="26" t="s">
        <v>66</v>
      </c>
      <c r="B48" s="7" t="s">
        <v>43</v>
      </c>
      <c r="C48" s="10"/>
      <c r="D48" s="10">
        <f>SUM(E48:F48)</f>
        <v>0</v>
      </c>
      <c r="E48" s="7">
        <v>0</v>
      </c>
      <c r="F48" s="10">
        <v>0</v>
      </c>
      <c r="G48" s="10">
        <v>0</v>
      </c>
      <c r="H48" s="4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</row>
    <row r="49" spans="1:22" s="3" customFormat="1" ht="15.75" x14ac:dyDescent="0.25">
      <c r="A49" s="26" t="s">
        <v>67</v>
      </c>
      <c r="B49" s="7" t="s">
        <v>44</v>
      </c>
      <c r="C49" s="7" t="s">
        <v>116</v>
      </c>
      <c r="D49" s="10">
        <f>SUM(E49:F49)</f>
        <v>252</v>
      </c>
      <c r="E49" s="7">
        <v>0</v>
      </c>
      <c r="F49" s="10">
        <v>252</v>
      </c>
      <c r="G49" s="10">
        <v>252</v>
      </c>
      <c r="H49" s="40">
        <v>0</v>
      </c>
      <c r="I49" s="30">
        <v>0</v>
      </c>
      <c r="J49" s="30">
        <v>0</v>
      </c>
      <c r="K49" s="30">
        <v>0</v>
      </c>
      <c r="L49" s="30"/>
      <c r="M49" s="30">
        <v>252</v>
      </c>
      <c r="Q49" s="5"/>
      <c r="R49" s="5"/>
      <c r="S49" s="5"/>
      <c r="T49" s="5"/>
      <c r="U49" s="5"/>
      <c r="V49" s="5"/>
    </row>
    <row r="50" spans="1:22" ht="15.75" x14ac:dyDescent="0.25">
      <c r="A50" s="26" t="s">
        <v>52</v>
      </c>
      <c r="B50" s="11" t="s">
        <v>25</v>
      </c>
      <c r="C50" s="7" t="s">
        <v>131</v>
      </c>
      <c r="D50" s="7">
        <f>SUM(E50:F50)</f>
        <v>80</v>
      </c>
      <c r="E50" s="7">
        <v>40</v>
      </c>
      <c r="F50" s="7">
        <v>40</v>
      </c>
      <c r="G50" s="7">
        <v>0</v>
      </c>
      <c r="H50" s="41">
        <v>0</v>
      </c>
      <c r="I50" s="31">
        <v>0</v>
      </c>
      <c r="J50" s="31">
        <v>0</v>
      </c>
      <c r="K50" s="31">
        <v>12</v>
      </c>
      <c r="L50" s="31">
        <v>15</v>
      </c>
      <c r="M50" s="31">
        <v>13</v>
      </c>
      <c r="Q50" s="6"/>
      <c r="R50" s="6"/>
      <c r="S50" s="6"/>
      <c r="T50" s="6"/>
      <c r="U50" s="6"/>
      <c r="V50" s="6"/>
    </row>
    <row r="51" spans="1:22" ht="15.75" x14ac:dyDescent="0.25">
      <c r="A51" s="4"/>
      <c r="B51" s="37" t="s">
        <v>53</v>
      </c>
      <c r="C51" s="10" t="s">
        <v>145</v>
      </c>
      <c r="D51" s="10">
        <f t="shared" ref="D51:M51" si="10">SUM(D7+D29+D34)</f>
        <v>5558</v>
      </c>
      <c r="E51" s="10">
        <f t="shared" si="10"/>
        <v>1382</v>
      </c>
      <c r="F51" s="10">
        <f t="shared" si="10"/>
        <v>4176</v>
      </c>
      <c r="G51" s="10">
        <f t="shared" si="10"/>
        <v>1748</v>
      </c>
      <c r="H51" s="40">
        <f t="shared" si="10"/>
        <v>612</v>
      </c>
      <c r="I51" s="30">
        <f t="shared" si="10"/>
        <v>828</v>
      </c>
      <c r="J51" s="30">
        <f t="shared" si="10"/>
        <v>576</v>
      </c>
      <c r="K51" s="30">
        <f t="shared" si="10"/>
        <v>828</v>
      </c>
      <c r="L51" s="30">
        <f t="shared" si="10"/>
        <v>576</v>
      </c>
      <c r="M51" s="30">
        <f t="shared" si="10"/>
        <v>756</v>
      </c>
      <c r="Q51" s="6"/>
      <c r="R51" s="6"/>
      <c r="S51" s="6"/>
      <c r="T51" s="6"/>
      <c r="U51" s="6"/>
      <c r="V51" s="6"/>
    </row>
    <row r="52" spans="1:22" ht="31.5" x14ac:dyDescent="0.25">
      <c r="A52" s="67" t="s">
        <v>133</v>
      </c>
      <c r="B52" s="68"/>
      <c r="C52" s="68"/>
      <c r="D52" s="68"/>
      <c r="E52" s="68"/>
      <c r="F52" s="69"/>
      <c r="G52" s="7"/>
      <c r="H52" s="41"/>
      <c r="I52" s="31"/>
      <c r="J52" s="31"/>
      <c r="K52" s="31"/>
      <c r="L52" s="31"/>
      <c r="M52" s="33" t="s">
        <v>132</v>
      </c>
      <c r="Q52" s="6"/>
      <c r="R52" s="6"/>
      <c r="S52" s="6"/>
      <c r="T52" s="6"/>
      <c r="U52" s="6"/>
      <c r="V52" s="6"/>
    </row>
    <row r="53" spans="1:22" ht="30" customHeight="1" x14ac:dyDescent="0.25">
      <c r="A53" s="53" t="s">
        <v>17</v>
      </c>
      <c r="B53" s="54"/>
      <c r="C53" s="54"/>
      <c r="D53" s="54"/>
      <c r="E53" s="54"/>
      <c r="F53" s="55"/>
      <c r="G53" s="31" t="s">
        <v>18</v>
      </c>
      <c r="H53" s="41">
        <f t="shared" ref="H53:M53" si="11">SUM(H7+H29+H37+H38+H42+H46+H47+H50)</f>
        <v>540</v>
      </c>
      <c r="I53" s="31">
        <f t="shared" si="11"/>
        <v>504</v>
      </c>
      <c r="J53" s="31">
        <f t="shared" si="11"/>
        <v>468</v>
      </c>
      <c r="K53" s="31">
        <f t="shared" si="11"/>
        <v>324</v>
      </c>
      <c r="L53" s="31">
        <f t="shared" si="11"/>
        <v>432</v>
      </c>
      <c r="M53" s="31">
        <f t="shared" si="11"/>
        <v>504</v>
      </c>
    </row>
    <row r="54" spans="1:22" ht="31.5" x14ac:dyDescent="0.25">
      <c r="A54" s="56"/>
      <c r="B54" s="57"/>
      <c r="C54" s="57"/>
      <c r="D54" s="57"/>
      <c r="E54" s="57"/>
      <c r="F54" s="58"/>
      <c r="G54" s="31" t="s">
        <v>19</v>
      </c>
      <c r="H54" s="41">
        <v>72</v>
      </c>
      <c r="I54" s="31">
        <v>108</v>
      </c>
      <c r="J54" s="31">
        <v>108</v>
      </c>
      <c r="K54" s="31">
        <f>SUM(K39)</f>
        <v>72</v>
      </c>
      <c r="L54" s="31">
        <f>SUM(L43+L48)</f>
        <v>144</v>
      </c>
      <c r="M54" s="31">
        <v>0</v>
      </c>
    </row>
    <row r="55" spans="1:22" ht="47.25" x14ac:dyDescent="0.25">
      <c r="A55" s="56"/>
      <c r="B55" s="57"/>
      <c r="C55" s="57"/>
      <c r="D55" s="57"/>
      <c r="E55" s="57"/>
      <c r="F55" s="58"/>
      <c r="G55" s="34" t="s">
        <v>20</v>
      </c>
      <c r="H55" s="43"/>
      <c r="I55" s="31">
        <v>216</v>
      </c>
      <c r="J55" s="31">
        <v>0</v>
      </c>
      <c r="K55" s="31">
        <f>SUM(K40+K44)</f>
        <v>432</v>
      </c>
      <c r="L55" s="31">
        <f>SUM(L44+L49)</f>
        <v>0</v>
      </c>
      <c r="M55" s="31">
        <v>252</v>
      </c>
    </row>
    <row r="56" spans="1:22" ht="15.75" x14ac:dyDescent="0.25">
      <c r="A56" s="56"/>
      <c r="B56" s="57"/>
      <c r="C56" s="57"/>
      <c r="D56" s="57"/>
      <c r="E56" s="57"/>
      <c r="F56" s="58"/>
      <c r="G56" s="31" t="s">
        <v>21</v>
      </c>
      <c r="H56" s="41">
        <v>0</v>
      </c>
      <c r="I56" s="31">
        <v>1</v>
      </c>
      <c r="J56" s="31">
        <v>1</v>
      </c>
      <c r="K56" s="31">
        <v>1</v>
      </c>
      <c r="L56" s="31">
        <v>3</v>
      </c>
      <c r="M56" s="31">
        <v>1</v>
      </c>
    </row>
    <row r="57" spans="1:22" ht="15.75" x14ac:dyDescent="0.25">
      <c r="A57" s="56"/>
      <c r="B57" s="57"/>
      <c r="C57" s="57"/>
      <c r="D57" s="57"/>
      <c r="E57" s="57"/>
      <c r="F57" s="58"/>
      <c r="G57" s="31" t="s">
        <v>22</v>
      </c>
      <c r="H57" s="41">
        <v>4</v>
      </c>
      <c r="I57" s="31">
        <v>8</v>
      </c>
      <c r="J57" s="31">
        <v>3</v>
      </c>
      <c r="K57" s="31">
        <v>8</v>
      </c>
      <c r="L57" s="31">
        <v>5</v>
      </c>
      <c r="M57" s="31">
        <v>10</v>
      </c>
    </row>
    <row r="58" spans="1:22" ht="15.75" x14ac:dyDescent="0.25">
      <c r="A58" s="59"/>
      <c r="B58" s="60"/>
      <c r="C58" s="60"/>
      <c r="D58" s="60"/>
      <c r="E58" s="60"/>
      <c r="F58" s="61"/>
      <c r="G58" s="44" t="s">
        <v>23</v>
      </c>
      <c r="H58" s="45">
        <v>1</v>
      </c>
      <c r="I58" s="44">
        <v>1</v>
      </c>
      <c r="J58" s="44">
        <v>1</v>
      </c>
      <c r="K58" s="44"/>
      <c r="L58" s="44">
        <v>1</v>
      </c>
      <c r="M58" s="44">
        <v>0</v>
      </c>
    </row>
    <row r="59" spans="1:22" ht="15.75" x14ac:dyDescent="0.25">
      <c r="A59" s="35"/>
      <c r="B59" s="36"/>
      <c r="C59" s="36"/>
      <c r="D59" s="36"/>
      <c r="E59" s="36"/>
      <c r="F59" s="36"/>
      <c r="G59" s="46"/>
      <c r="H59" s="47"/>
      <c r="I59" s="48"/>
      <c r="J59" s="48"/>
      <c r="K59" s="48"/>
      <c r="L59" s="48"/>
      <c r="M59" s="48"/>
    </row>
    <row r="60" spans="1:22" ht="15.75" x14ac:dyDescent="0.25">
      <c r="A60" s="35"/>
      <c r="B60" s="36"/>
      <c r="C60" s="36"/>
      <c r="D60" s="36"/>
      <c r="E60" s="36"/>
      <c r="F60" s="36"/>
      <c r="G60" s="46"/>
      <c r="H60" s="47"/>
      <c r="I60" s="48"/>
      <c r="J60" s="48"/>
      <c r="K60" s="48"/>
      <c r="L60" s="48"/>
      <c r="M60" s="48"/>
    </row>
    <row r="61" spans="1:22" ht="15.75" x14ac:dyDescent="0.25">
      <c r="A61" s="35"/>
      <c r="B61" s="36"/>
      <c r="C61" s="36"/>
      <c r="D61" s="36"/>
      <c r="E61" s="36"/>
      <c r="F61" s="36"/>
      <c r="G61" s="46"/>
      <c r="H61" s="47"/>
      <c r="I61" s="48"/>
      <c r="J61" s="48"/>
      <c r="K61" s="48"/>
      <c r="L61" s="48"/>
      <c r="M61" s="48"/>
    </row>
    <row r="62" spans="1:22" ht="15.75" x14ac:dyDescent="0.25">
      <c r="A62" s="35"/>
      <c r="B62" s="36"/>
      <c r="C62" s="36"/>
      <c r="D62" s="36"/>
      <c r="E62" s="36"/>
      <c r="F62" s="36"/>
      <c r="G62" s="46"/>
      <c r="H62" s="48"/>
      <c r="I62" s="48"/>
      <c r="J62" s="48"/>
      <c r="K62" s="48"/>
      <c r="L62" s="48"/>
      <c r="M62" s="48"/>
    </row>
  </sheetData>
  <mergeCells count="16">
    <mergeCell ref="P34:P37"/>
    <mergeCell ref="A1:M1"/>
    <mergeCell ref="B2:B6"/>
    <mergeCell ref="A53:F58"/>
    <mergeCell ref="A2:A6"/>
    <mergeCell ref="C2:C6"/>
    <mergeCell ref="A52:F52"/>
    <mergeCell ref="H2:M2"/>
    <mergeCell ref="D3:D6"/>
    <mergeCell ref="E3:E6"/>
    <mergeCell ref="F3:G3"/>
    <mergeCell ref="H3:I3"/>
    <mergeCell ref="J3:K3"/>
    <mergeCell ref="L3:M3"/>
    <mergeCell ref="F4:F6"/>
    <mergeCell ref="G4:G6"/>
  </mergeCells>
  <hyperlinks>
    <hyperlink ref="H2" location="_edn2" display="_edn2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учебный план</vt:lpstr>
      <vt:lpstr>'учебный план'!_edn1</vt:lpstr>
      <vt:lpstr>'учебный план'!_edn2</vt:lpstr>
      <vt:lpstr>'учебный план'!_ednref2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2017-09-26T06:06:43Z</dcterms:modified>
</cp:coreProperties>
</file>